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9720" activeTab="1"/>
  </bookViews>
  <sheets>
    <sheet name="SCE Program Totals" sheetId="1" r:id="rId1"/>
    <sheet name="SCE Program Totals w.DLF" sheetId="2" r:id="rId2"/>
    <sheet name="PG&amp;E Program Totals" sheetId="3" r:id="rId3"/>
    <sheet name="PG&amp;E Program Totals w.DLF" sheetId="4" r:id="rId4"/>
    <sheet name="SDG&amp;E Program Totals" sheetId="5" r:id="rId5"/>
    <sheet name="SDG&amp;E Program Totals w.DLF" sheetId="6" r:id="rId6"/>
  </sheets>
  <externalReferences>
    <externalReference r:id="rId9"/>
  </externalReferences>
  <definedNames>
    <definedName name="_xlfn.SUMIFS" hidden="1">#NAME?</definedName>
    <definedName name="flag_confidential">'[1]Lookups'!$D$9</definedName>
    <definedName name="yeartype">'PG&amp;E Program Totals'!$C$7</definedName>
  </definedNames>
  <calcPr fullCalcOnLoad="1"/>
</workbook>
</file>

<file path=xl/sharedStrings.xml><?xml version="1.0" encoding="utf-8"?>
<sst xmlns="http://schemas.openxmlformats.org/spreadsheetml/2006/main" count="277" uniqueCount="66">
  <si>
    <t>Program Name</t>
  </si>
  <si>
    <t>Payment$</t>
  </si>
  <si>
    <t>Payment$ - if payment for this program is from bundled customers only, enter 0, if all distribution customers, enter 1</t>
  </si>
  <si>
    <t>Local Area</t>
  </si>
  <si>
    <t>Total IOU Service Area</t>
  </si>
  <si>
    <t>Capacity Bidding Program  Day Ahead
(CBP)</t>
  </si>
  <si>
    <t>Total, Allocated Event-Based Resources</t>
  </si>
  <si>
    <t xml:space="preserve">RA benefits will be in Load Forecast adjustments </t>
  </si>
  <si>
    <t>Critical Peak Pricing Large
(CPP)</t>
  </si>
  <si>
    <t>Real Time Pricing (RTP)</t>
  </si>
  <si>
    <t>Base Interruptible Program (BIP) 30 min</t>
  </si>
  <si>
    <t>Base Interruptible Program (BIP) 15 min</t>
  </si>
  <si>
    <t>Agricultural and Pumping Interruptible (API)</t>
  </si>
  <si>
    <t>Capacity Bidding Program Day Of (CBP)</t>
  </si>
  <si>
    <t>AC Cycling Residential and Commercial</t>
  </si>
  <si>
    <t>T+D Gross Up factor per D.15-06-063</t>
  </si>
  <si>
    <t xml:space="preserve">SCE DR 2020 Load Impact Estimates </t>
  </si>
  <si>
    <t>Total Unallocated Non-Event Based Resources</t>
  </si>
  <si>
    <t>Average Hourly Impacts (MW/hour) from 4pm to 9pm Jan.-Dec.</t>
  </si>
  <si>
    <t>Critical Peak Pricing Medium and Small (CPP)</t>
  </si>
  <si>
    <t xml:space="preserve">PG&amp;E DR 2020 Load Impact Estimates </t>
  </si>
  <si>
    <t>Average Hourly Impacts (MW/hour) from 4pm to 9pm Jan.- Dec.</t>
  </si>
  <si>
    <t>Expected Capacity at Coincident Peak based on Load Impact Protocols  (MW)</t>
  </si>
  <si>
    <t>Average of Hourly Ex Ante Load Impacts (MW/hour) from 4 to 9 PM If Simultaneous Events Are Called on Monthly Peak Load Days Under 1-in-2 Weather Year Conditions, Before Adjusting for Avoided Line Losses</t>
  </si>
  <si>
    <t>Values are presented accounting for islanded customers and crumb MW values.</t>
  </si>
  <si>
    <t>BIP</t>
  </si>
  <si>
    <t>1</t>
  </si>
  <si>
    <t>CBP Day Ahead Residential and Non-residential</t>
  </si>
  <si>
    <t>AC Cycling Residential (Smart AC - Residential)</t>
  </si>
  <si>
    <t>Total Event Based Resources (All Programs allocated)</t>
  </si>
  <si>
    <t>CPP Residential (SmartRate)</t>
  </si>
  <si>
    <t>0</t>
  </si>
  <si>
    <t>CPP Non-Residential (Peak Day Pricing)</t>
  </si>
  <si>
    <t>TOU Residential Incremental</t>
  </si>
  <si>
    <t>TOU Non-Residential Incremental</t>
  </si>
  <si>
    <t>Peak Load Shift (PLS) Incremental</t>
  </si>
  <si>
    <t>-</t>
  </si>
  <si>
    <t>Total  CPP and TOU (All Programs allocated)</t>
  </si>
  <si>
    <t>TOU Residential - Incremental</t>
  </si>
  <si>
    <t>Total Non-Event Based Resources (All Programs allocated)</t>
  </si>
  <si>
    <t>PY18 SDG&amp;E DR Load Impact Estimates - Year: 2020</t>
  </si>
  <si>
    <t>CBP - Day of</t>
  </si>
  <si>
    <t>CBP- Day ahead</t>
  </si>
  <si>
    <t>AC Saver Day Of (Residential and Commercial)</t>
  </si>
  <si>
    <t>AC Saver Day Ahead (Residential and Commercial)</t>
  </si>
  <si>
    <t>Total Allocated Event Based Resources</t>
  </si>
  <si>
    <t xml:space="preserve"> * CPP Implementation costs recovered from all customers, and annual over- or under-collections are recovered from only bundled customers.</t>
  </si>
  <si>
    <t xml:space="preserve"> * PTR Implementation costs recovered from all customers, bill credits paid to customers are recovered only by bundled customers</t>
  </si>
  <si>
    <t>Voluntary, Grandfathered Residential CPP</t>
  </si>
  <si>
    <t>1 *</t>
  </si>
  <si>
    <t>Voluntary Residential CPP</t>
  </si>
  <si>
    <t>1*</t>
  </si>
  <si>
    <t>Default Small Commercial TOU + CPP (w/out Tech. Deployment)</t>
  </si>
  <si>
    <t>Small Commercial CPP PLUS Medium and Large CPP  (w/Tech. Deployment)</t>
  </si>
  <si>
    <t>CPPD Medium Commercial (w/out Tech. Deployment)</t>
  </si>
  <si>
    <t>CPPD Large Commercial (w/out Tech. Deployment)</t>
  </si>
  <si>
    <t>All Grandfathered TOU Customers</t>
  </si>
  <si>
    <t>All Non-Grandfathered TOU Customers</t>
  </si>
  <si>
    <t>Total CPP and TOU Resources</t>
  </si>
  <si>
    <t>Average of Hourly Ex Ante Load Impacts (MW/hour) from 2 to 6 PM If Simultaneous Events Are Called on Monthly Peak Load Days Under 1-in-2 Weather Year Conditions, Before Adjusting for Avoided Line Losses</t>
  </si>
  <si>
    <t>*</t>
  </si>
  <si>
    <t>* Redacted pursuant to the Commission's 15/15 Rule adopted in D.97-10-031.</t>
  </si>
  <si>
    <t>Smart Energy Program (Formerly Peak Time Rebate with Enabled Technology-Direct Load Control)</t>
  </si>
  <si>
    <t>Transmission and Distribution Gross Up factor is 1.076 per D.15-06-063</t>
  </si>
  <si>
    <t>Under 1-in-2 Weather Year Conditions, After Adjusting for Avoided Line Losses</t>
  </si>
  <si>
    <t>Capacity Bidding Program  Day Ahead (CBP)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</si>
</sst>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0.000000"/>
    <numFmt numFmtId="169" formatCode="0.0000000"/>
    <numFmt numFmtId="170" formatCode="0.00000"/>
    <numFmt numFmtId="171" formatCode="0.0000"/>
    <numFmt numFmtId="172" formatCode="0.000"/>
    <numFmt numFmtId="173" formatCode="#,##0.00000000000000"/>
    <numFmt numFmtId="174" formatCode="0.000;[Red]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6"/>
      <color indexed="8"/>
      <name val="Calibri"/>
      <family val="2"/>
    </font>
    <font>
      <sz val="15"/>
      <color indexed="8"/>
      <name val="Calibri"/>
      <family val="2"/>
    </font>
    <font>
      <sz val="1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Calibri"/>
      <family val="2"/>
    </font>
    <font>
      <b/>
      <sz val="11"/>
      <color rgb="FF0000CC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thick"/>
      <right style="thick"/>
      <top style="thick"/>
      <bottom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n"/>
      <top/>
      <bottom/>
    </border>
    <border>
      <left style="thin"/>
      <right style="thin"/>
      <top>
        <color indexed="63"/>
      </top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wrapText="1"/>
    </xf>
    <xf numFmtId="17" fontId="5" fillId="33" borderId="11" xfId="0" applyNumberFormat="1" applyFont="1" applyFill="1" applyBorder="1" applyAlignment="1">
      <alignment horizontal="center" wrapText="1"/>
    </xf>
    <xf numFmtId="0" fontId="58" fillId="34" borderId="0" xfId="0" applyFont="1" applyFill="1" applyAlignment="1">
      <alignment/>
    </xf>
    <xf numFmtId="0" fontId="5" fillId="33" borderId="12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2" fontId="0" fillId="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11" fillId="0" borderId="0" xfId="0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58" fillId="0" borderId="0" xfId="0" applyFont="1" applyAlignment="1">
      <alignment wrapText="1"/>
    </xf>
    <xf numFmtId="0" fontId="4" fillId="0" borderId="0" xfId="0" applyFont="1" applyAlignment="1">
      <alignment/>
    </xf>
    <xf numFmtId="0" fontId="5" fillId="33" borderId="14" xfId="0" applyFont="1" applyFill="1" applyBorder="1" applyAlignment="1">
      <alignment horizontal="center" wrapText="1"/>
    </xf>
    <xf numFmtId="17" fontId="5" fillId="33" borderId="14" xfId="0" applyNumberFormat="1" applyFont="1" applyFill="1" applyBorder="1" applyAlignment="1">
      <alignment horizontal="center" wrapText="1"/>
    </xf>
    <xf numFmtId="2" fontId="0" fillId="14" borderId="14" xfId="0" applyNumberFormat="1" applyFont="1" applyFill="1" applyBorder="1" applyAlignment="1">
      <alignment/>
    </xf>
    <xf numFmtId="0" fontId="0" fillId="14" borderId="14" xfId="0" applyNumberFormat="1" applyFont="1" applyFill="1" applyBorder="1" applyAlignment="1">
      <alignment horizontal="center"/>
    </xf>
    <xf numFmtId="4" fontId="13" fillId="35" borderId="14" xfId="48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2" fontId="0" fillId="0" borderId="14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horizontal="center"/>
    </xf>
    <xf numFmtId="4" fontId="13" fillId="36" borderId="15" xfId="48" applyNumberFormat="1" applyFont="1" applyFill="1" applyBorder="1" applyAlignment="1">
      <alignment horizontal="center" vertical="center" wrapText="1"/>
    </xf>
    <xf numFmtId="2" fontId="60" fillId="0" borderId="14" xfId="0" applyNumberFormat="1" applyFont="1" applyFill="1" applyBorder="1" applyAlignment="1">
      <alignment/>
    </xf>
    <xf numFmtId="2" fontId="60" fillId="14" borderId="14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6" fillId="13" borderId="14" xfId="0" applyFont="1" applyFill="1" applyBorder="1" applyAlignment="1">
      <alignment wrapText="1"/>
    </xf>
    <xf numFmtId="0" fontId="4" fillId="13" borderId="14" xfId="0" applyFont="1" applyFill="1" applyBorder="1" applyAlignment="1">
      <alignment horizontal="center"/>
    </xf>
    <xf numFmtId="2" fontId="6" fillId="13" borderId="14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2" fontId="58" fillId="0" borderId="0" xfId="0" applyNumberFormat="1" applyFont="1" applyFill="1" applyAlignment="1">
      <alignment/>
    </xf>
    <xf numFmtId="2" fontId="0" fillId="34" borderId="14" xfId="0" applyNumberFormat="1" applyFont="1" applyFill="1" applyBorder="1" applyAlignment="1">
      <alignment/>
    </xf>
    <xf numFmtId="0" fontId="0" fillId="34" borderId="14" xfId="0" applyNumberFormat="1" applyFont="1" applyFill="1" applyBorder="1" applyAlignment="1">
      <alignment horizontal="center"/>
    </xf>
    <xf numFmtId="2" fontId="0" fillId="34" borderId="14" xfId="0" applyNumberFormat="1" applyFont="1" applyFill="1" applyBorder="1" applyAlignment="1">
      <alignment horizontal="center"/>
    </xf>
    <xf numFmtId="2" fontId="60" fillId="34" borderId="14" xfId="0" applyNumberFormat="1" applyFont="1" applyFill="1" applyBorder="1" applyAlignment="1">
      <alignment/>
    </xf>
    <xf numFmtId="0" fontId="61" fillId="0" borderId="0" xfId="0" applyFont="1" applyAlignment="1">
      <alignment/>
    </xf>
    <xf numFmtId="2" fontId="60" fillId="0" borderId="0" xfId="0" applyNumberFormat="1" applyFont="1" applyAlignment="1">
      <alignment/>
    </xf>
    <xf numFmtId="4" fontId="60" fillId="0" borderId="0" xfId="0" applyNumberFormat="1" applyFont="1" applyAlignment="1">
      <alignment/>
    </xf>
    <xf numFmtId="173" fontId="60" fillId="0" borderId="0" xfId="0" applyNumberFormat="1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2" fontId="0" fillId="0" borderId="0" xfId="0" applyNumberFormat="1" applyFill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34" borderId="14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164" fontId="13" fillId="0" borderId="0" xfId="0" applyNumberFormat="1" applyFont="1" applyAlignment="1">
      <alignment horizontal="center" vertical="top" wrapText="1"/>
    </xf>
    <xf numFmtId="164" fontId="13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3" fillId="0" borderId="14" xfId="0" applyNumberFormat="1" applyFont="1" applyBorder="1" applyAlignment="1">
      <alignment/>
    </xf>
    <xf numFmtId="164" fontId="13" fillId="0" borderId="14" xfId="42" applyNumberFormat="1" applyFont="1" applyBorder="1" applyAlignment="1">
      <alignment/>
    </xf>
    <xf numFmtId="49" fontId="18" fillId="0" borderId="14" xfId="0" applyNumberFormat="1" applyFont="1" applyBorder="1" applyAlignment="1">
      <alignment horizontal="left" wrapText="1"/>
    </xf>
    <xf numFmtId="2" fontId="4" fillId="0" borderId="14" xfId="42" applyNumberFormat="1" applyFont="1" applyBorder="1" applyAlignment="1">
      <alignment/>
    </xf>
    <xf numFmtId="0" fontId="19" fillId="0" borderId="0" xfId="0" applyFont="1" applyAlignment="1">
      <alignment/>
    </xf>
    <xf numFmtId="2" fontId="19" fillId="0" borderId="0" xfId="42" applyNumberFormat="1" applyFont="1" applyAlignment="1">
      <alignment/>
    </xf>
    <xf numFmtId="49" fontId="18" fillId="0" borderId="14" xfId="0" applyNumberFormat="1" applyFont="1" applyBorder="1" applyAlignment="1">
      <alignment wrapText="1"/>
    </xf>
    <xf numFmtId="174" fontId="13" fillId="0" borderId="14" xfId="42" applyNumberFormat="1" applyFont="1" applyBorder="1" applyAlignment="1">
      <alignment/>
    </xf>
    <xf numFmtId="2" fontId="0" fillId="0" borderId="14" xfId="0" applyNumberFormat="1" applyBorder="1" applyAlignment="1">
      <alignment/>
    </xf>
    <xf numFmtId="164" fontId="13" fillId="0" borderId="14" xfId="0" applyNumberFormat="1" applyFont="1" applyBorder="1" applyAlignment="1">
      <alignment horizontal="center" vertical="center" wrapText="1"/>
    </xf>
    <xf numFmtId="49" fontId="18" fillId="36" borderId="16" xfId="0" applyNumberFormat="1" applyFont="1" applyFill="1" applyBorder="1" applyAlignment="1">
      <alignment horizontal="left" wrapText="1"/>
    </xf>
    <xf numFmtId="2" fontId="4" fillId="36" borderId="17" xfId="42" applyNumberFormat="1" applyFont="1" applyFill="1" applyBorder="1" applyAlignment="1">
      <alignment horizontal="center" vertical="center"/>
    </xf>
    <xf numFmtId="2" fontId="4" fillId="0" borderId="0" xfId="42" applyNumberFormat="1" applyFont="1" applyAlignment="1">
      <alignment/>
    </xf>
    <xf numFmtId="2" fontId="0" fillId="36" borderId="14" xfId="0" applyNumberForma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6" fillId="37" borderId="18" xfId="0" applyFont="1" applyFill="1" applyBorder="1" applyAlignment="1">
      <alignment/>
    </xf>
    <xf numFmtId="0" fontId="6" fillId="13" borderId="18" xfId="0" applyFont="1" applyFill="1" applyBorder="1" applyAlignment="1">
      <alignment/>
    </xf>
    <xf numFmtId="1" fontId="6" fillId="13" borderId="19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38" borderId="20" xfId="0" applyFont="1" applyFill="1" applyBorder="1" applyAlignment="1">
      <alignment horizontal="center" vertical="top" wrapText="1"/>
    </xf>
    <xf numFmtId="17" fontId="18" fillId="38" borderId="20" xfId="0" applyNumberFormat="1" applyFont="1" applyFill="1" applyBorder="1" applyAlignment="1">
      <alignment horizontal="center" vertical="top" wrapText="1"/>
    </xf>
    <xf numFmtId="49" fontId="18" fillId="0" borderId="14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 wrapText="1"/>
    </xf>
    <xf numFmtId="164" fontId="13" fillId="0" borderId="14" xfId="0" applyNumberFormat="1" applyFont="1" applyBorder="1" applyAlignment="1">
      <alignment horizontal="center" vertical="top" wrapText="1"/>
    </xf>
    <xf numFmtId="49" fontId="4" fillId="36" borderId="14" xfId="0" applyNumberFormat="1" applyFont="1" applyFill="1" applyBorder="1" applyAlignment="1">
      <alignment horizontal="center" vertical="center" wrapText="1"/>
    </xf>
    <xf numFmtId="49" fontId="4" fillId="36" borderId="14" xfId="0" applyNumberFormat="1" applyFont="1" applyFill="1" applyBorder="1" applyAlignment="1">
      <alignment horizontal="center" vertical="center"/>
    </xf>
    <xf numFmtId="49" fontId="18" fillId="36" borderId="14" xfId="0" applyNumberFormat="1" applyFont="1" applyFill="1" applyBorder="1" applyAlignment="1">
      <alignment wrapText="1"/>
    </xf>
    <xf numFmtId="164" fontId="0" fillId="36" borderId="14" xfId="0" applyNumberFormat="1" applyFill="1" applyBorder="1" applyAlignment="1">
      <alignment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0" fillId="36" borderId="0" xfId="0" applyFont="1" applyFill="1" applyAlignment="1" quotePrefix="1">
      <alignment horizontal="left"/>
    </xf>
    <xf numFmtId="0" fontId="10" fillId="0" borderId="0" xfId="0" applyFont="1" applyAlignment="1">
      <alignment/>
    </xf>
    <xf numFmtId="49" fontId="18" fillId="0" borderId="14" xfId="0" applyNumberFormat="1" applyFont="1" applyBorder="1" applyAlignment="1">
      <alignment vertical="center" wrapText="1"/>
    </xf>
    <xf numFmtId="49" fontId="4" fillId="36" borderId="14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9" fontId="41" fillId="0" borderId="0" xfId="0" applyNumberFormat="1" applyFont="1" applyAlignment="1">
      <alignment horizontal="center" wrapText="1"/>
    </xf>
    <xf numFmtId="49" fontId="17" fillId="0" borderId="0" xfId="0" applyNumberFormat="1" applyFont="1" applyAlignment="1">
      <alignment horizontal="center" wrapText="1"/>
    </xf>
    <xf numFmtId="49" fontId="18" fillId="0" borderId="14" xfId="0" applyNumberFormat="1" applyFont="1" applyBorder="1" applyAlignment="1">
      <alignment horizontal="center" vertical="center" wrapText="1"/>
    </xf>
    <xf numFmtId="49" fontId="18" fillId="36" borderId="21" xfId="0" applyNumberFormat="1" applyFont="1" applyFill="1" applyBorder="1" applyAlignment="1">
      <alignment horizontal="center" vertical="center" wrapText="1"/>
    </xf>
    <xf numFmtId="49" fontId="18" fillId="36" borderId="2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4" fillId="36" borderId="14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vertical="top"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16" fillId="0" borderId="11" xfId="0" applyFont="1" applyBorder="1" applyAlignment="1">
      <alignment horizontal="center"/>
    </xf>
    <xf numFmtId="49" fontId="17" fillId="0" borderId="23" xfId="0" applyNumberFormat="1" applyFont="1" applyFill="1" applyBorder="1" applyAlignment="1">
      <alignment horizontal="center" wrapText="1"/>
    </xf>
    <xf numFmtId="49" fontId="17" fillId="0" borderId="24" xfId="0" applyNumberFormat="1" applyFont="1" applyFill="1" applyBorder="1" applyAlignment="1">
      <alignment horizontal="center" wrapText="1"/>
    </xf>
    <xf numFmtId="49" fontId="17" fillId="0" borderId="25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/>
    </xf>
    <xf numFmtId="49" fontId="17" fillId="0" borderId="26" xfId="0" applyNumberFormat="1" applyFont="1" applyFill="1" applyBorder="1" applyAlignment="1">
      <alignment horizontal="center" wrapText="1"/>
    </xf>
    <xf numFmtId="49" fontId="17" fillId="0" borderId="27" xfId="0" applyNumberFormat="1" applyFont="1" applyFill="1" applyBorder="1" applyAlignment="1">
      <alignment horizontal="center" wrapText="1"/>
    </xf>
    <xf numFmtId="49" fontId="17" fillId="0" borderId="28" xfId="0" applyNumberFormat="1" applyFont="1" applyFill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49" fontId="17" fillId="0" borderId="14" xfId="0" applyNumberFormat="1" applyFont="1" applyBorder="1" applyAlignment="1">
      <alignment horizontal="center" wrapText="1"/>
    </xf>
    <xf numFmtId="0" fontId="5" fillId="33" borderId="29" xfId="0" applyFont="1" applyFill="1" applyBorder="1" applyAlignment="1">
      <alignment horizontal="center" wrapText="1"/>
    </xf>
    <xf numFmtId="17" fontId="5" fillId="33" borderId="30" xfId="0" applyNumberFormat="1" applyFont="1" applyFill="1" applyBorder="1" applyAlignment="1">
      <alignment horizontal="center" wrapText="1"/>
    </xf>
    <xf numFmtId="0" fontId="6" fillId="37" borderId="12" xfId="0" applyFont="1" applyFill="1" applyBorder="1" applyAlignment="1">
      <alignment vertical="center" wrapText="1"/>
    </xf>
    <xf numFmtId="1" fontId="1" fillId="36" borderId="19" xfId="0" applyNumberFormat="1" applyFont="1" applyFill="1" applyBorder="1" applyAlignment="1">
      <alignment horizontal="center"/>
    </xf>
    <xf numFmtId="1" fontId="13" fillId="36" borderId="31" xfId="0" applyNumberFormat="1" applyFont="1" applyFill="1" applyBorder="1" applyAlignment="1">
      <alignment horizontal="center"/>
    </xf>
    <xf numFmtId="0" fontId="6" fillId="36" borderId="12" xfId="0" applyFont="1" applyFill="1" applyBorder="1" applyAlignment="1">
      <alignment vertical="center" wrapText="1"/>
    </xf>
    <xf numFmtId="0" fontId="6" fillId="36" borderId="32" xfId="0" applyFont="1" applyFill="1" applyBorder="1" applyAlignment="1">
      <alignment/>
    </xf>
    <xf numFmtId="1" fontId="1" fillId="36" borderId="31" xfId="0" applyNumberFormat="1" applyFont="1" applyFill="1" applyBorder="1" applyAlignment="1">
      <alignment horizontal="center"/>
    </xf>
    <xf numFmtId="0" fontId="6" fillId="36" borderId="18" xfId="0" applyFont="1" applyFill="1" applyBorder="1" applyAlignment="1">
      <alignment/>
    </xf>
    <xf numFmtId="0" fontId="4" fillId="36" borderId="12" xfId="0" applyFont="1" applyFill="1" applyBorder="1" applyAlignment="1">
      <alignment vertical="center" wrapText="1"/>
    </xf>
    <xf numFmtId="49" fontId="4" fillId="13" borderId="10" xfId="0" applyNumberFormat="1" applyFont="1" applyFill="1" applyBorder="1" applyAlignment="1">
      <alignment vertical="center" wrapText="1"/>
    </xf>
    <xf numFmtId="1" fontId="1" fillId="36" borderId="33" xfId="0" applyNumberFormat="1" applyFont="1" applyFill="1" applyBorder="1" applyAlignment="1">
      <alignment horizontal="center"/>
    </xf>
    <xf numFmtId="1" fontId="1" fillId="36" borderId="34" xfId="0" applyNumberFormat="1" applyFont="1" applyFill="1" applyBorder="1" applyAlignment="1">
      <alignment horizontal="center"/>
    </xf>
    <xf numFmtId="2" fontId="1" fillId="36" borderId="33" xfId="0" applyNumberFormat="1" applyFont="1" applyFill="1" applyBorder="1" applyAlignment="1">
      <alignment horizontal="center"/>
    </xf>
    <xf numFmtId="2" fontId="1" fillId="36" borderId="34" xfId="0" applyNumberFormat="1" applyFont="1" applyFill="1" applyBorder="1" applyAlignment="1">
      <alignment horizontal="center"/>
    </xf>
    <xf numFmtId="0" fontId="6" fillId="13" borderId="1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xshare01-nas\DR\PD\DR%20ME\DR%20Program%20Evaluations\CPUC%20Filings\2019\Final\Confidential\Reports%20for%20Posting%20-%20Hidden\SmartAC\4a.%20PGE_2018_SmartAC_Res_Ex_Post_CONFIDENTI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Lookups"/>
      <sheetName val="Data"/>
    </sheetNames>
    <sheetDataSet>
      <sheetData sheetId="1">
        <row r="9">
          <cell r="D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3"/>
  <sheetViews>
    <sheetView zoomScalePageLayoutView="0" workbookViewId="0" topLeftCell="A1">
      <selection activeCell="C4" sqref="C4:O4"/>
    </sheetView>
  </sheetViews>
  <sheetFormatPr defaultColWidth="9.140625" defaultRowHeight="15"/>
  <cols>
    <col min="1" max="1" width="9.140625" style="86" customWidth="1"/>
    <col min="2" max="2" width="55.421875" style="86" customWidth="1"/>
    <col min="3" max="3" width="26.28125" style="86" customWidth="1"/>
    <col min="4" max="4" width="6.8515625" style="86" bestFit="1" customWidth="1"/>
    <col min="5" max="16384" width="9.140625" style="86" customWidth="1"/>
  </cols>
  <sheetData>
    <row r="3" spans="2:15" ht="20.25">
      <c r="B3" s="80"/>
      <c r="C3" s="105" t="s">
        <v>16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15" ht="18.75">
      <c r="B4" s="80"/>
      <c r="C4" s="106" t="s">
        <v>18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2:15" ht="15.75">
      <c r="B5" s="20"/>
      <c r="C5" s="132" t="s">
        <v>22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2:15" ht="17.25" customHeight="1" thickBot="1">
      <c r="B6" s="16"/>
      <c r="C6" s="133" t="s">
        <v>59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2:15" ht="15.75" thickBot="1">
      <c r="B7" s="9" t="s">
        <v>0</v>
      </c>
      <c r="C7" s="134" t="s">
        <v>3</v>
      </c>
      <c r="D7" s="135">
        <v>43831</v>
      </c>
      <c r="E7" s="135">
        <v>43862</v>
      </c>
      <c r="F7" s="135">
        <v>43891</v>
      </c>
      <c r="G7" s="135">
        <v>43922</v>
      </c>
      <c r="H7" s="135">
        <v>43952</v>
      </c>
      <c r="I7" s="135">
        <v>43983</v>
      </c>
      <c r="J7" s="135">
        <v>44013</v>
      </c>
      <c r="K7" s="135">
        <v>44044</v>
      </c>
      <c r="L7" s="135">
        <v>44075</v>
      </c>
      <c r="M7" s="135">
        <v>44105</v>
      </c>
      <c r="N7" s="135">
        <v>44136</v>
      </c>
      <c r="O7" s="135">
        <v>44166</v>
      </c>
    </row>
    <row r="8" spans="2:15" ht="15.75" thickBot="1">
      <c r="B8" s="136" t="s">
        <v>11</v>
      </c>
      <c r="C8" s="81" t="s">
        <v>4</v>
      </c>
      <c r="D8" s="137">
        <v>134</v>
      </c>
      <c r="E8" s="137">
        <v>148.43</v>
      </c>
      <c r="F8" s="137">
        <v>140.86</v>
      </c>
      <c r="G8" s="137">
        <v>137.22</v>
      </c>
      <c r="H8" s="137">
        <v>144.82999999999998</v>
      </c>
      <c r="I8" s="137">
        <v>150.55</v>
      </c>
      <c r="J8" s="137">
        <v>147.32</v>
      </c>
      <c r="K8" s="137">
        <v>149.64000000000001</v>
      </c>
      <c r="L8" s="137">
        <v>160.51</v>
      </c>
      <c r="M8" s="137">
        <v>152.51</v>
      </c>
      <c r="N8" s="137">
        <v>152.85</v>
      </c>
      <c r="O8" s="138">
        <v>141.69</v>
      </c>
    </row>
    <row r="9" spans="2:15" ht="15.75" thickBot="1">
      <c r="B9" s="139" t="s">
        <v>10</v>
      </c>
      <c r="C9" s="140" t="s">
        <v>4</v>
      </c>
      <c r="D9" s="137">
        <v>404.25</v>
      </c>
      <c r="E9" s="137">
        <v>423.51</v>
      </c>
      <c r="F9" s="137">
        <v>434.46</v>
      </c>
      <c r="G9" s="137">
        <v>410.95</v>
      </c>
      <c r="H9" s="137">
        <v>426.27</v>
      </c>
      <c r="I9" s="137">
        <v>461.44</v>
      </c>
      <c r="J9" s="137">
        <v>437.39</v>
      </c>
      <c r="K9" s="137">
        <v>452.55000000000007</v>
      </c>
      <c r="L9" s="137">
        <v>442.44</v>
      </c>
      <c r="M9" s="137">
        <v>408.68</v>
      </c>
      <c r="N9" s="137">
        <v>395.38</v>
      </c>
      <c r="O9" s="141">
        <v>379.69</v>
      </c>
    </row>
    <row r="10" spans="2:15" ht="15.75" thickBot="1">
      <c r="B10" s="139" t="s">
        <v>12</v>
      </c>
      <c r="C10" s="142" t="s">
        <v>4</v>
      </c>
      <c r="D10" s="137">
        <v>11.16</v>
      </c>
      <c r="E10" s="137">
        <v>21.15</v>
      </c>
      <c r="F10" s="137">
        <v>12.75</v>
      </c>
      <c r="G10" s="137">
        <v>25.79</v>
      </c>
      <c r="H10" s="137">
        <v>31.360000000000003</v>
      </c>
      <c r="I10" s="137">
        <v>37.9</v>
      </c>
      <c r="J10" s="137">
        <v>37.56</v>
      </c>
      <c r="K10" s="137">
        <v>38.629999999999995</v>
      </c>
      <c r="L10" s="137">
        <v>27.77</v>
      </c>
      <c r="M10" s="137">
        <v>21.919999999999998</v>
      </c>
      <c r="N10" s="137">
        <v>13.85</v>
      </c>
      <c r="O10" s="141">
        <v>11.82</v>
      </c>
    </row>
    <row r="11" spans="2:15" ht="15.75" thickBot="1">
      <c r="B11" s="143" t="s">
        <v>13</v>
      </c>
      <c r="C11" s="142" t="s">
        <v>4</v>
      </c>
      <c r="D11" s="137">
        <v>0.3</v>
      </c>
      <c r="E11" s="137">
        <v>0.3</v>
      </c>
      <c r="F11" s="137">
        <v>0.3</v>
      </c>
      <c r="G11" s="137">
        <v>0.3</v>
      </c>
      <c r="H11" s="137">
        <v>9.610000000000001</v>
      </c>
      <c r="I11" s="137">
        <v>9.610000000000001</v>
      </c>
      <c r="J11" s="137">
        <v>9.610000000000001</v>
      </c>
      <c r="K11" s="137">
        <v>9.610000000000001</v>
      </c>
      <c r="L11" s="137">
        <v>9.610000000000001</v>
      </c>
      <c r="M11" s="137">
        <v>9.610000000000001</v>
      </c>
      <c r="N11" s="137">
        <v>0.3</v>
      </c>
      <c r="O11" s="141">
        <v>0.3</v>
      </c>
    </row>
    <row r="12" spans="2:15" ht="30.75" thickBot="1">
      <c r="B12" s="139" t="s">
        <v>5</v>
      </c>
      <c r="C12" s="142" t="s">
        <v>4</v>
      </c>
      <c r="D12" s="137">
        <v>-0.03</v>
      </c>
      <c r="E12" s="137">
        <v>-0.03</v>
      </c>
      <c r="F12" s="137">
        <v>-0.03</v>
      </c>
      <c r="G12" s="137">
        <v>-0.03</v>
      </c>
      <c r="H12" s="137" t="s">
        <v>60</v>
      </c>
      <c r="I12" s="137" t="s">
        <v>60</v>
      </c>
      <c r="J12" s="137" t="s">
        <v>60</v>
      </c>
      <c r="K12" s="137" t="s">
        <v>60</v>
      </c>
      <c r="L12" s="137" t="s">
        <v>60</v>
      </c>
      <c r="M12" s="137" t="s">
        <v>60</v>
      </c>
      <c r="N12" s="137">
        <v>-0.03</v>
      </c>
      <c r="O12" s="141">
        <v>-0.03</v>
      </c>
    </row>
    <row r="13" spans="2:15" ht="15.75" thickBot="1">
      <c r="B13" s="139" t="s">
        <v>14</v>
      </c>
      <c r="C13" s="142" t="s">
        <v>4</v>
      </c>
      <c r="D13" s="137">
        <v>3.06</v>
      </c>
      <c r="E13" s="137">
        <v>5.2</v>
      </c>
      <c r="F13" s="137">
        <v>6.1499999999999995</v>
      </c>
      <c r="G13" s="137">
        <v>74.09</v>
      </c>
      <c r="H13" s="137">
        <v>97.52</v>
      </c>
      <c r="I13" s="137">
        <v>119.01</v>
      </c>
      <c r="J13" s="137">
        <v>153.45000000000002</v>
      </c>
      <c r="K13" s="137">
        <v>180.85999999999999</v>
      </c>
      <c r="L13" s="137">
        <v>148.69000000000003</v>
      </c>
      <c r="M13" s="137">
        <v>122.93</v>
      </c>
      <c r="N13" s="137">
        <v>50.690000000000005</v>
      </c>
      <c r="O13" s="141">
        <v>0.9</v>
      </c>
    </row>
    <row r="14" spans="2:15" ht="15.75" thickBot="1">
      <c r="B14" s="144" t="s">
        <v>6</v>
      </c>
      <c r="C14" s="82" t="s">
        <v>4</v>
      </c>
      <c r="D14" s="83">
        <f>SUM(D8:D13)</f>
        <v>552.7399999999999</v>
      </c>
      <c r="E14" s="83">
        <f>SUM(E8:E13)</f>
        <v>598.5600000000001</v>
      </c>
      <c r="F14" s="83">
        <f>SUM(F8:F13)</f>
        <v>594.4899999999999</v>
      </c>
      <c r="G14" s="83">
        <f>SUM(G8:G13)</f>
        <v>648.3199999999999</v>
      </c>
      <c r="H14" s="83">
        <f>SUM(H8:H13)</f>
        <v>709.5899999999999</v>
      </c>
      <c r="I14" s="83">
        <f>SUM(I8:I13)</f>
        <v>778.51</v>
      </c>
      <c r="J14" s="83">
        <f>SUM(J8:J13)</f>
        <v>785.33</v>
      </c>
      <c r="K14" s="83">
        <f>SUM(K8:K13)</f>
        <v>831.2900000000001</v>
      </c>
      <c r="L14" s="83">
        <f>SUM(L8:L13)</f>
        <v>789.0200000000001</v>
      </c>
      <c r="M14" s="83">
        <f>SUM(M8:M13)</f>
        <v>715.6500000000001</v>
      </c>
      <c r="N14" s="83">
        <f>SUM(N8:N13)</f>
        <v>613.0400000000001</v>
      </c>
      <c r="O14" s="83">
        <f>SUM(O8:O13)</f>
        <v>534.37</v>
      </c>
    </row>
    <row r="15" spans="2:15" ht="15">
      <c r="B15" s="80" t="s">
        <v>61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2:15" ht="15.75" thickBot="1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2:15" ht="15.75" thickBot="1">
      <c r="B17" s="9" t="s">
        <v>0</v>
      </c>
      <c r="C17" s="10" t="s">
        <v>3</v>
      </c>
      <c r="D17" s="7">
        <v>43831</v>
      </c>
      <c r="E17" s="7">
        <v>43862</v>
      </c>
      <c r="F17" s="7">
        <v>43891</v>
      </c>
      <c r="G17" s="7">
        <v>43922</v>
      </c>
      <c r="H17" s="7">
        <v>43952</v>
      </c>
      <c r="I17" s="7">
        <v>43983</v>
      </c>
      <c r="J17" s="7">
        <v>44013</v>
      </c>
      <c r="K17" s="7">
        <v>44044</v>
      </c>
      <c r="L17" s="7">
        <v>44075</v>
      </c>
      <c r="M17" s="7">
        <v>44105</v>
      </c>
      <c r="N17" s="7">
        <v>44136</v>
      </c>
      <c r="O17" s="7">
        <v>44166</v>
      </c>
    </row>
    <row r="18" spans="2:15" ht="15.75" thickBot="1">
      <c r="B18" s="139" t="s">
        <v>19</v>
      </c>
      <c r="C18" s="142" t="s">
        <v>4</v>
      </c>
      <c r="D18" s="137">
        <v>0</v>
      </c>
      <c r="E18" s="137">
        <v>0</v>
      </c>
      <c r="F18" s="137">
        <v>0</v>
      </c>
      <c r="G18" s="137">
        <v>0</v>
      </c>
      <c r="H18" s="137">
        <v>2.7</v>
      </c>
      <c r="I18" s="137">
        <v>5.86</v>
      </c>
      <c r="J18" s="137">
        <v>9.629999999999999</v>
      </c>
      <c r="K18" s="137">
        <v>7.1499999999999995</v>
      </c>
      <c r="L18" s="137">
        <v>5.25</v>
      </c>
      <c r="M18" s="137">
        <v>0.7000000000000001</v>
      </c>
      <c r="N18" s="137">
        <v>0</v>
      </c>
      <c r="O18" s="141">
        <v>0</v>
      </c>
    </row>
    <row r="19" spans="2:15" ht="30.75" thickBot="1">
      <c r="B19" s="139" t="s">
        <v>8</v>
      </c>
      <c r="C19" s="142" t="s">
        <v>4</v>
      </c>
      <c r="D19" s="137">
        <v>20.25</v>
      </c>
      <c r="E19" s="137">
        <v>20.25</v>
      </c>
      <c r="F19" s="137">
        <v>20.25</v>
      </c>
      <c r="G19" s="137">
        <v>20.680000000000003</v>
      </c>
      <c r="H19" s="137">
        <v>20.78</v>
      </c>
      <c r="I19" s="137">
        <v>20.89</v>
      </c>
      <c r="J19" s="137">
        <v>22.75</v>
      </c>
      <c r="K19" s="137">
        <v>18.830000000000002</v>
      </c>
      <c r="L19" s="137">
        <v>32.58</v>
      </c>
      <c r="M19" s="137">
        <v>10.290000000000001</v>
      </c>
      <c r="N19" s="137">
        <v>20.44</v>
      </c>
      <c r="O19" s="141">
        <v>20.25</v>
      </c>
    </row>
    <row r="20" spans="2:15" ht="30.75" thickBot="1">
      <c r="B20" s="139" t="s">
        <v>62</v>
      </c>
      <c r="C20" s="142" t="s">
        <v>4</v>
      </c>
      <c r="D20" s="145">
        <v>0</v>
      </c>
      <c r="E20" s="145">
        <v>0</v>
      </c>
      <c r="F20" s="145">
        <v>0</v>
      </c>
      <c r="G20" s="145">
        <v>31.439999999999998</v>
      </c>
      <c r="H20" s="145">
        <v>33.07</v>
      </c>
      <c r="I20" s="145">
        <v>36.589999999999996</v>
      </c>
      <c r="J20" s="145">
        <v>39.33</v>
      </c>
      <c r="K20" s="145">
        <v>48.82</v>
      </c>
      <c r="L20" s="145">
        <v>43.82</v>
      </c>
      <c r="M20" s="145">
        <v>43.13</v>
      </c>
      <c r="N20" s="145">
        <v>15.03</v>
      </c>
      <c r="O20" s="146">
        <v>0</v>
      </c>
    </row>
    <row r="21" spans="2:15" ht="15.75" thickBot="1">
      <c r="B21" s="139" t="s">
        <v>9</v>
      </c>
      <c r="C21" s="142" t="s">
        <v>4</v>
      </c>
      <c r="D21" s="147" t="s">
        <v>60</v>
      </c>
      <c r="E21" s="147" t="s">
        <v>60</v>
      </c>
      <c r="F21" s="147" t="s">
        <v>60</v>
      </c>
      <c r="G21" s="147" t="s">
        <v>60</v>
      </c>
      <c r="H21" s="147" t="s">
        <v>60</v>
      </c>
      <c r="I21" s="147" t="s">
        <v>60</v>
      </c>
      <c r="J21" s="147" t="s">
        <v>60</v>
      </c>
      <c r="K21" s="147" t="s">
        <v>60</v>
      </c>
      <c r="L21" s="147" t="s">
        <v>60</v>
      </c>
      <c r="M21" s="147" t="s">
        <v>60</v>
      </c>
      <c r="N21" s="147" t="s">
        <v>60</v>
      </c>
      <c r="O21" s="148" t="s">
        <v>60</v>
      </c>
    </row>
    <row r="22" spans="2:15" ht="15.75" thickBot="1">
      <c r="B22" s="149" t="s">
        <v>17</v>
      </c>
      <c r="C22" s="82" t="s">
        <v>4</v>
      </c>
      <c r="D22" s="83">
        <f>SUM(D18:D21)</f>
        <v>20.25</v>
      </c>
      <c r="E22" s="83">
        <f>SUM(E18:E21)</f>
        <v>20.25</v>
      </c>
      <c r="F22" s="83">
        <f>SUM(F18:F21)</f>
        <v>20.25</v>
      </c>
      <c r="G22" s="83">
        <f>SUM(G18:G21)</f>
        <v>52.120000000000005</v>
      </c>
      <c r="H22" s="83">
        <f>SUM(H18:H21)</f>
        <v>56.55</v>
      </c>
      <c r="I22" s="83">
        <f>SUM(I18:I21)</f>
        <v>63.339999999999996</v>
      </c>
      <c r="J22" s="83">
        <f>SUM(J18:J21)</f>
        <v>71.71</v>
      </c>
      <c r="K22" s="83">
        <f>SUM(K18:K21)</f>
        <v>74.8</v>
      </c>
      <c r="L22" s="83">
        <f>SUM(L18:L21)</f>
        <v>81.65</v>
      </c>
      <c r="M22" s="83">
        <f>SUM(M18:M21)</f>
        <v>54.120000000000005</v>
      </c>
      <c r="N22" s="83">
        <f>SUM(N18:N21)</f>
        <v>35.47</v>
      </c>
      <c r="O22" s="83">
        <f>SUM(O18:O21)</f>
        <v>20.25</v>
      </c>
    </row>
    <row r="23" ht="15">
      <c r="B23" s="80" t="s">
        <v>61</v>
      </c>
    </row>
  </sheetData>
  <sheetProtection/>
  <mergeCells count="4">
    <mergeCell ref="C4:O4"/>
    <mergeCell ref="C5:O5"/>
    <mergeCell ref="C6:O6"/>
    <mergeCell ref="C3:O3"/>
  </mergeCells>
  <printOptions/>
  <pageMargins left="0.7" right="0.7" top="0.75" bottom="0.75" header="0.3" footer="0.3"/>
  <pageSetup fitToHeight="0" fitToWidth="1" orientation="landscape" paperSize="5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3"/>
  <sheetViews>
    <sheetView tabSelected="1" zoomScalePageLayoutView="0" workbookViewId="0" topLeftCell="A1">
      <selection activeCell="C4" sqref="C4:O4"/>
    </sheetView>
  </sheetViews>
  <sheetFormatPr defaultColWidth="9.140625" defaultRowHeight="15"/>
  <cols>
    <col min="1" max="1" width="9.140625" style="86" customWidth="1"/>
    <col min="2" max="2" width="55.421875" style="86" customWidth="1"/>
    <col min="3" max="3" width="26.28125" style="86" customWidth="1"/>
    <col min="4" max="4" width="6.8515625" style="86" bestFit="1" customWidth="1"/>
    <col min="5" max="16384" width="9.140625" style="86" customWidth="1"/>
  </cols>
  <sheetData>
    <row r="3" spans="2:15" ht="20.25">
      <c r="B3" s="80"/>
      <c r="C3" s="105" t="s">
        <v>16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2:15" ht="18.75" customHeight="1">
      <c r="B4" s="80"/>
      <c r="C4" s="106" t="s">
        <v>18</v>
      </c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</row>
    <row r="5" spans="2:15" ht="15.75">
      <c r="B5" s="20"/>
      <c r="C5" s="132" t="s">
        <v>22</v>
      </c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</row>
    <row r="6" spans="2:15" ht="29.25" customHeight="1" thickBot="1">
      <c r="B6" s="20" t="s">
        <v>63</v>
      </c>
      <c r="C6" s="133" t="s">
        <v>64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</row>
    <row r="7" spans="2:15" ht="15.75" thickBot="1">
      <c r="B7" s="9" t="s">
        <v>0</v>
      </c>
      <c r="C7" s="134" t="s">
        <v>3</v>
      </c>
      <c r="D7" s="135">
        <v>43831</v>
      </c>
      <c r="E7" s="135">
        <v>43862</v>
      </c>
      <c r="F7" s="135">
        <v>43891</v>
      </c>
      <c r="G7" s="135">
        <v>43922</v>
      </c>
      <c r="H7" s="135">
        <v>43952</v>
      </c>
      <c r="I7" s="135">
        <v>43983</v>
      </c>
      <c r="J7" s="135">
        <v>44013</v>
      </c>
      <c r="K7" s="135">
        <v>44044</v>
      </c>
      <c r="L7" s="135">
        <v>44075</v>
      </c>
      <c r="M7" s="135">
        <v>44105</v>
      </c>
      <c r="N7" s="135">
        <v>44136</v>
      </c>
      <c r="O7" s="135">
        <v>44166</v>
      </c>
    </row>
    <row r="8" spans="2:15" ht="15.75" thickBot="1">
      <c r="B8" s="136" t="s">
        <v>11</v>
      </c>
      <c r="C8" s="81" t="s">
        <v>4</v>
      </c>
      <c r="D8" s="137">
        <v>144.184</v>
      </c>
      <c r="E8" s="137">
        <v>159.71068000000002</v>
      </c>
      <c r="F8" s="137">
        <v>151.56536000000003</v>
      </c>
      <c r="G8" s="137">
        <v>147.64872</v>
      </c>
      <c r="H8" s="137">
        <v>155.83708</v>
      </c>
      <c r="I8" s="137">
        <v>161.9918</v>
      </c>
      <c r="J8" s="137">
        <v>158.51632</v>
      </c>
      <c r="K8" s="137">
        <v>161.01264000000003</v>
      </c>
      <c r="L8" s="137">
        <v>172.70876</v>
      </c>
      <c r="M8" s="137">
        <v>164.10076</v>
      </c>
      <c r="N8" s="137">
        <v>164.4666</v>
      </c>
      <c r="O8" s="138">
        <v>152.45844</v>
      </c>
    </row>
    <row r="9" spans="2:15" ht="15.75" thickBot="1">
      <c r="B9" s="139" t="s">
        <v>10</v>
      </c>
      <c r="C9" s="140" t="s">
        <v>4</v>
      </c>
      <c r="D9" s="137">
        <v>434.973</v>
      </c>
      <c r="E9" s="137">
        <v>455.69676000000004</v>
      </c>
      <c r="F9" s="137">
        <v>467.47896000000003</v>
      </c>
      <c r="G9" s="137">
        <v>442.1822</v>
      </c>
      <c r="H9" s="137">
        <v>458.66652</v>
      </c>
      <c r="I9" s="137">
        <v>496.50944000000004</v>
      </c>
      <c r="J9" s="137">
        <v>470.63164</v>
      </c>
      <c r="K9" s="137">
        <v>486.9438000000001</v>
      </c>
      <c r="L9" s="137">
        <v>476.06544</v>
      </c>
      <c r="M9" s="137">
        <v>439.73968</v>
      </c>
      <c r="N9" s="137">
        <v>425.42888000000005</v>
      </c>
      <c r="O9" s="141">
        <v>408.54644</v>
      </c>
    </row>
    <row r="10" spans="2:15" ht="15.75" thickBot="1">
      <c r="B10" s="139" t="s">
        <v>12</v>
      </c>
      <c r="C10" s="142" t="s">
        <v>4</v>
      </c>
      <c r="D10" s="137">
        <v>12.00816</v>
      </c>
      <c r="E10" s="137">
        <v>22.7574</v>
      </c>
      <c r="F10" s="137">
        <v>13.719000000000001</v>
      </c>
      <c r="G10" s="137">
        <v>27.750040000000002</v>
      </c>
      <c r="H10" s="137">
        <v>33.74336</v>
      </c>
      <c r="I10" s="137">
        <v>40.7804</v>
      </c>
      <c r="J10" s="137">
        <v>40.41456</v>
      </c>
      <c r="K10" s="137">
        <v>41.56588</v>
      </c>
      <c r="L10" s="137">
        <v>29.88052</v>
      </c>
      <c r="M10" s="137">
        <v>23.585919999999998</v>
      </c>
      <c r="N10" s="137">
        <v>14.902600000000001</v>
      </c>
      <c r="O10" s="141">
        <v>12.71832</v>
      </c>
    </row>
    <row r="11" spans="2:15" ht="15.75" thickBot="1">
      <c r="B11" s="143" t="s">
        <v>13</v>
      </c>
      <c r="C11" s="142" t="s">
        <v>4</v>
      </c>
      <c r="D11" s="137">
        <v>0.3</v>
      </c>
      <c r="E11" s="137">
        <v>0.3</v>
      </c>
      <c r="F11" s="137">
        <v>0.3</v>
      </c>
      <c r="G11" s="137">
        <v>0.3</v>
      </c>
      <c r="H11" s="137">
        <v>9.610000000000001</v>
      </c>
      <c r="I11" s="137">
        <v>9.610000000000001</v>
      </c>
      <c r="J11" s="137">
        <v>9.610000000000001</v>
      </c>
      <c r="K11" s="137">
        <v>9.610000000000001</v>
      </c>
      <c r="L11" s="137">
        <v>9.610000000000001</v>
      </c>
      <c r="M11" s="137">
        <v>9.610000000000001</v>
      </c>
      <c r="N11" s="137">
        <v>0.3</v>
      </c>
      <c r="O11" s="141">
        <v>0.3</v>
      </c>
    </row>
    <row r="12" spans="2:15" ht="15.75" thickBot="1">
      <c r="B12" s="139" t="s">
        <v>65</v>
      </c>
      <c r="C12" s="142" t="s">
        <v>4</v>
      </c>
      <c r="D12" s="137">
        <v>-0.03228</v>
      </c>
      <c r="E12" s="137">
        <v>-0.03228</v>
      </c>
      <c r="F12" s="137">
        <v>-0.03228</v>
      </c>
      <c r="G12" s="137">
        <v>-0.03228</v>
      </c>
      <c r="H12" s="137" t="s">
        <v>60</v>
      </c>
      <c r="I12" s="137" t="s">
        <v>60</v>
      </c>
      <c r="J12" s="137" t="s">
        <v>60</v>
      </c>
      <c r="K12" s="137" t="s">
        <v>60</v>
      </c>
      <c r="L12" s="137" t="s">
        <v>60</v>
      </c>
      <c r="M12" s="137" t="s">
        <v>60</v>
      </c>
      <c r="N12" s="137">
        <v>-0.03228</v>
      </c>
      <c r="O12" s="141">
        <v>-0.03228</v>
      </c>
    </row>
    <row r="13" spans="2:15" ht="15.75" thickBot="1">
      <c r="B13" s="139" t="s">
        <v>14</v>
      </c>
      <c r="C13" s="142" t="s">
        <v>4</v>
      </c>
      <c r="D13" s="137">
        <v>3.2925600000000004</v>
      </c>
      <c r="E13" s="137">
        <v>5.5952</v>
      </c>
      <c r="F13" s="137">
        <v>6.6174</v>
      </c>
      <c r="G13" s="137">
        <v>79.72084000000001</v>
      </c>
      <c r="H13" s="137">
        <v>104.93152</v>
      </c>
      <c r="I13" s="137">
        <v>128.05476000000002</v>
      </c>
      <c r="J13" s="137">
        <v>165.11220000000003</v>
      </c>
      <c r="K13" s="137">
        <v>194.60536</v>
      </c>
      <c r="L13" s="137">
        <v>159.99044000000004</v>
      </c>
      <c r="M13" s="137">
        <v>132.27268</v>
      </c>
      <c r="N13" s="137">
        <v>54.542440000000006</v>
      </c>
      <c r="O13" s="141">
        <v>0.9684</v>
      </c>
    </row>
    <row r="14" spans="2:15" ht="15.75" thickBot="1">
      <c r="B14" s="144" t="s">
        <v>6</v>
      </c>
      <c r="C14" s="82" t="s">
        <v>4</v>
      </c>
      <c r="D14" s="83">
        <f>SUM(D8:D13)</f>
        <v>594.7254399999999</v>
      </c>
      <c r="E14" s="83">
        <f>SUM(E8:E13)</f>
        <v>644.02776</v>
      </c>
      <c r="F14" s="83">
        <f>SUM(F8:F13)</f>
        <v>639.64844</v>
      </c>
      <c r="G14" s="83">
        <f>SUM(G8:G13)</f>
        <v>697.56952</v>
      </c>
      <c r="H14" s="83">
        <f>SUM(H8:H13)</f>
        <v>762.78848</v>
      </c>
      <c r="I14" s="83">
        <f>SUM(I8:I13)</f>
        <v>836.9464</v>
      </c>
      <c r="J14" s="83">
        <f>SUM(J8:J13)</f>
        <v>844.2847200000001</v>
      </c>
      <c r="K14" s="83">
        <f>SUM(K8:K13)</f>
        <v>893.7376800000002</v>
      </c>
      <c r="L14" s="83">
        <f>SUM(L8:L13)</f>
        <v>848.2551600000002</v>
      </c>
      <c r="M14" s="83">
        <f>SUM(M8:M13)</f>
        <v>769.3090400000001</v>
      </c>
      <c r="N14" s="83">
        <f>SUM(N8:N13)</f>
        <v>659.60824</v>
      </c>
      <c r="O14" s="83">
        <f>SUM(O8:O13)</f>
        <v>574.9593199999998</v>
      </c>
    </row>
    <row r="15" spans="2:15" ht="15">
      <c r="B15" s="80" t="s">
        <v>61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</row>
    <row r="16" spans="2:15" ht="15.75" thickBot="1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</row>
    <row r="17" spans="2:15" ht="15.75" thickBot="1">
      <c r="B17" s="9" t="s">
        <v>0</v>
      </c>
      <c r="C17" s="10" t="s">
        <v>3</v>
      </c>
      <c r="D17" s="7">
        <v>43831</v>
      </c>
      <c r="E17" s="7">
        <v>43862</v>
      </c>
      <c r="F17" s="7">
        <v>43891</v>
      </c>
      <c r="G17" s="7">
        <v>43922</v>
      </c>
      <c r="H17" s="7">
        <v>43952</v>
      </c>
      <c r="I17" s="7">
        <v>43983</v>
      </c>
      <c r="J17" s="7">
        <v>44013</v>
      </c>
      <c r="K17" s="7">
        <v>44044</v>
      </c>
      <c r="L17" s="7">
        <v>44075</v>
      </c>
      <c r="M17" s="7">
        <v>44105</v>
      </c>
      <c r="N17" s="7">
        <v>44136</v>
      </c>
      <c r="O17" s="7">
        <v>44166</v>
      </c>
    </row>
    <row r="18" spans="2:15" ht="15.75" thickBot="1">
      <c r="B18" s="139" t="s">
        <v>19</v>
      </c>
      <c r="C18" s="142" t="s">
        <v>4</v>
      </c>
      <c r="D18" s="137">
        <v>0</v>
      </c>
      <c r="E18" s="137">
        <v>0</v>
      </c>
      <c r="F18" s="137">
        <v>0</v>
      </c>
      <c r="G18" s="137">
        <v>0</v>
      </c>
      <c r="H18" s="137">
        <v>2.9052000000000002</v>
      </c>
      <c r="I18" s="137">
        <v>6.30536</v>
      </c>
      <c r="J18" s="137">
        <v>10.36188</v>
      </c>
      <c r="K18" s="137">
        <v>7.6934</v>
      </c>
      <c r="L18" s="137">
        <v>5.649</v>
      </c>
      <c r="M18" s="137">
        <v>0.7532000000000001</v>
      </c>
      <c r="N18" s="137">
        <v>0</v>
      </c>
      <c r="O18" s="141">
        <v>0</v>
      </c>
    </row>
    <row r="19" spans="2:15" ht="30.75" thickBot="1">
      <c r="B19" s="139" t="s">
        <v>8</v>
      </c>
      <c r="C19" s="142" t="s">
        <v>4</v>
      </c>
      <c r="D19" s="137">
        <v>21.789</v>
      </c>
      <c r="E19" s="137">
        <v>21.789</v>
      </c>
      <c r="F19" s="137">
        <v>21.789</v>
      </c>
      <c r="G19" s="137">
        <v>22.251680000000004</v>
      </c>
      <c r="H19" s="137">
        <v>22.359280000000002</v>
      </c>
      <c r="I19" s="137">
        <v>22.47764</v>
      </c>
      <c r="J19" s="137">
        <v>24.479000000000003</v>
      </c>
      <c r="K19" s="137">
        <v>20.261080000000003</v>
      </c>
      <c r="L19" s="137">
        <v>35.05608</v>
      </c>
      <c r="M19" s="137">
        <v>11.072040000000001</v>
      </c>
      <c r="N19" s="137">
        <v>21.993440000000003</v>
      </c>
      <c r="O19" s="141">
        <v>21.789</v>
      </c>
    </row>
    <row r="20" spans="2:15" ht="30.75" thickBot="1">
      <c r="B20" s="139" t="s">
        <v>62</v>
      </c>
      <c r="C20" s="142" t="s">
        <v>4</v>
      </c>
      <c r="D20" s="145">
        <v>0</v>
      </c>
      <c r="E20" s="145">
        <v>0</v>
      </c>
      <c r="F20" s="145">
        <v>0</v>
      </c>
      <c r="G20" s="145">
        <v>33.82944</v>
      </c>
      <c r="H20" s="145">
        <v>35.58332</v>
      </c>
      <c r="I20" s="145">
        <v>39.37084</v>
      </c>
      <c r="J20" s="145">
        <v>42.31908</v>
      </c>
      <c r="K20" s="145">
        <v>52.53032</v>
      </c>
      <c r="L20" s="145">
        <v>47.15032</v>
      </c>
      <c r="M20" s="145">
        <v>46.407880000000006</v>
      </c>
      <c r="N20" s="145">
        <v>16.17228</v>
      </c>
      <c r="O20" s="146">
        <v>0</v>
      </c>
    </row>
    <row r="21" spans="2:15" ht="15.75" thickBot="1">
      <c r="B21" s="139" t="s">
        <v>9</v>
      </c>
      <c r="C21" s="142" t="s">
        <v>4</v>
      </c>
      <c r="D21" s="147" t="s">
        <v>60</v>
      </c>
      <c r="E21" s="147" t="s">
        <v>60</v>
      </c>
      <c r="F21" s="147" t="s">
        <v>60</v>
      </c>
      <c r="G21" s="147" t="s">
        <v>60</v>
      </c>
      <c r="H21" s="147" t="s">
        <v>60</v>
      </c>
      <c r="I21" s="147" t="s">
        <v>60</v>
      </c>
      <c r="J21" s="147" t="s">
        <v>60</v>
      </c>
      <c r="K21" s="147" t="s">
        <v>60</v>
      </c>
      <c r="L21" s="147" t="s">
        <v>60</v>
      </c>
      <c r="M21" s="147" t="s">
        <v>60</v>
      </c>
      <c r="N21" s="147" t="s">
        <v>60</v>
      </c>
      <c r="O21" s="148" t="s">
        <v>60</v>
      </c>
    </row>
    <row r="22" spans="2:15" ht="15.75" thickBot="1">
      <c r="B22" s="149" t="s">
        <v>17</v>
      </c>
      <c r="C22" s="82" t="s">
        <v>4</v>
      </c>
      <c r="D22" s="83">
        <f>SUM(D18:D21)</f>
        <v>21.789</v>
      </c>
      <c r="E22" s="83">
        <f>SUM(E18:E21)</f>
        <v>21.789</v>
      </c>
      <c r="F22" s="83">
        <f>SUM(F18:F21)</f>
        <v>21.789</v>
      </c>
      <c r="G22" s="83">
        <f>SUM(G18:G21)</f>
        <v>56.08112</v>
      </c>
      <c r="H22" s="83">
        <f>SUM(H18:H21)</f>
        <v>60.84780000000001</v>
      </c>
      <c r="I22" s="83">
        <f>SUM(I18:I21)</f>
        <v>68.15384</v>
      </c>
      <c r="J22" s="83">
        <f>SUM(J18:J21)</f>
        <v>77.15996</v>
      </c>
      <c r="K22" s="83">
        <f>SUM(K18:K21)</f>
        <v>80.4848</v>
      </c>
      <c r="L22" s="83">
        <f>SUM(L18:L21)</f>
        <v>87.8554</v>
      </c>
      <c r="M22" s="83">
        <f>SUM(M18:M21)</f>
        <v>58.23312000000001</v>
      </c>
      <c r="N22" s="83">
        <f>SUM(N18:N21)</f>
        <v>38.16572000000001</v>
      </c>
      <c r="O22" s="83">
        <f>SUM(O18:O21)</f>
        <v>21.789</v>
      </c>
    </row>
    <row r="23" ht="15">
      <c r="B23" s="80" t="s">
        <v>61</v>
      </c>
    </row>
  </sheetData>
  <sheetProtection/>
  <mergeCells count="4">
    <mergeCell ref="C3:O3"/>
    <mergeCell ref="C4:O4"/>
    <mergeCell ref="C5:O5"/>
    <mergeCell ref="C6:O6"/>
  </mergeCells>
  <printOptions/>
  <pageMargins left="0.7" right="0.7" top="0.75" bottom="0.75" header="0.3" footer="0.3"/>
  <pageSetup fitToHeight="0" fitToWidth="1" horizontalDpi="600" verticalDpi="600" orientation="landscape" paperSize="5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9"/>
  <sheetViews>
    <sheetView showGridLines="0" zoomScale="90" zoomScaleNormal="90" zoomScalePageLayoutView="0" workbookViewId="0" topLeftCell="A7">
      <selection activeCell="D13" sqref="D13"/>
    </sheetView>
  </sheetViews>
  <sheetFormatPr defaultColWidth="9.140625" defaultRowHeight="15"/>
  <cols>
    <col min="1" max="1" width="20.7109375" style="85" customWidth="1"/>
    <col min="2" max="2" width="9.140625" style="88" customWidth="1"/>
    <col min="3" max="3" width="14.57421875" style="85" customWidth="1"/>
    <col min="4" max="16384" width="9.140625" style="85" customWidth="1"/>
  </cols>
  <sheetData>
    <row r="1" spans="1:15" ht="15">
      <c r="A1" s="62"/>
      <c r="B1" s="87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>
      <c r="A2" s="62"/>
      <c r="B2" s="87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2" ht="15">
      <c r="A3" s="62"/>
      <c r="B3" s="87"/>
    </row>
    <row r="4" spans="1:15" ht="21">
      <c r="A4" s="62"/>
      <c r="B4" s="87"/>
      <c r="C4" s="109" t="s">
        <v>20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9.5">
      <c r="A5" s="62"/>
      <c r="B5" s="87"/>
      <c r="C5" s="110" t="s">
        <v>21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9.5">
      <c r="A6" s="5"/>
      <c r="C6" s="111" t="s">
        <v>22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3:15" ht="33" customHeight="1">
      <c r="C7" s="112" t="s">
        <v>23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3:15" ht="15.75" customHeight="1" thickBot="1">
      <c r="C8" s="113" t="s">
        <v>24</v>
      </c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</row>
    <row r="9" spans="1:15" ht="15.75" thickTop="1">
      <c r="A9" s="89" t="s">
        <v>0</v>
      </c>
      <c r="B9" s="89" t="s">
        <v>1</v>
      </c>
      <c r="C9" s="89" t="s">
        <v>3</v>
      </c>
      <c r="D9" s="90">
        <v>43831</v>
      </c>
      <c r="E9" s="90">
        <v>43862</v>
      </c>
      <c r="F9" s="90">
        <v>43891</v>
      </c>
      <c r="G9" s="90">
        <v>43922</v>
      </c>
      <c r="H9" s="90">
        <v>43952</v>
      </c>
      <c r="I9" s="90">
        <v>43983</v>
      </c>
      <c r="J9" s="90">
        <v>44013</v>
      </c>
      <c r="K9" s="90">
        <v>44044</v>
      </c>
      <c r="L9" s="90">
        <v>44075</v>
      </c>
      <c r="M9" s="90">
        <v>44105</v>
      </c>
      <c r="N9" s="90">
        <v>44136</v>
      </c>
      <c r="O9" s="90">
        <v>44166</v>
      </c>
    </row>
    <row r="10" spans="1:29" ht="26.25">
      <c r="A10" s="91" t="s">
        <v>25</v>
      </c>
      <c r="B10" s="92" t="s">
        <v>26</v>
      </c>
      <c r="C10" s="72" t="s">
        <v>4</v>
      </c>
      <c r="D10" s="93">
        <v>208.75250720214845</v>
      </c>
      <c r="E10" s="93">
        <v>215.65990161132814</v>
      </c>
      <c r="F10" s="93">
        <v>224.62250231933595</v>
      </c>
      <c r="G10" s="93">
        <v>239.67780017089845</v>
      </c>
      <c r="H10" s="93">
        <v>252.8212938232422</v>
      </c>
      <c r="I10" s="93">
        <v>265.9807023925781</v>
      </c>
      <c r="J10" s="93">
        <v>257.0841875</v>
      </c>
      <c r="K10" s="93">
        <v>253.33380603027345</v>
      </c>
      <c r="L10" s="93">
        <v>241.77559375</v>
      </c>
      <c r="M10" s="93">
        <v>242.1357927246094</v>
      </c>
      <c r="N10" s="93">
        <v>225.80089282226564</v>
      </c>
      <c r="O10" s="93">
        <v>218.206501953125</v>
      </c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</row>
    <row r="11" spans="1:28" ht="57.75" customHeight="1">
      <c r="A11" s="94" t="s">
        <v>27</v>
      </c>
      <c r="B11" s="95" t="s">
        <v>26</v>
      </c>
      <c r="C11" s="96" t="s">
        <v>4</v>
      </c>
      <c r="D11" s="97">
        <v>0</v>
      </c>
      <c r="E11" s="97">
        <v>0</v>
      </c>
      <c r="F11" s="97">
        <v>0</v>
      </c>
      <c r="G11" s="97">
        <v>0</v>
      </c>
      <c r="H11" s="97">
        <f aca="true" t="shared" si="0" ref="H11:M11">SUM(27.90107+4)</f>
        <v>31.90107</v>
      </c>
      <c r="I11" s="97">
        <f t="shared" si="0"/>
        <v>31.90107</v>
      </c>
      <c r="J11" s="97">
        <f t="shared" si="0"/>
        <v>31.90107</v>
      </c>
      <c r="K11" s="97">
        <f t="shared" si="0"/>
        <v>31.90107</v>
      </c>
      <c r="L11" s="97">
        <f t="shared" si="0"/>
        <v>31.90107</v>
      </c>
      <c r="M11" s="97">
        <f t="shared" si="0"/>
        <v>31.90107</v>
      </c>
      <c r="N11" s="97">
        <v>0</v>
      </c>
      <c r="O11" s="97">
        <v>0</v>
      </c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45">
      <c r="A12" s="98" t="s">
        <v>28</v>
      </c>
      <c r="B12" s="99" t="s">
        <v>26</v>
      </c>
      <c r="C12" s="72" t="s">
        <v>4</v>
      </c>
      <c r="D12" s="66">
        <v>0</v>
      </c>
      <c r="E12" s="66">
        <v>0</v>
      </c>
      <c r="F12" s="66">
        <v>0</v>
      </c>
      <c r="G12" s="66">
        <v>0</v>
      </c>
      <c r="H12" s="66">
        <v>30.884639999999997</v>
      </c>
      <c r="I12" s="66">
        <v>50.96118</v>
      </c>
      <c r="J12" s="66">
        <v>53.44882</v>
      </c>
      <c r="K12" s="66">
        <v>50.16089</v>
      </c>
      <c r="L12" s="66">
        <v>44.22896</v>
      </c>
      <c r="M12" s="66">
        <v>17.99723</v>
      </c>
      <c r="N12" s="66">
        <v>0</v>
      </c>
      <c r="O12" s="66">
        <v>0</v>
      </c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</row>
    <row r="13" spans="1:28" ht="27" customHeight="1">
      <c r="A13" s="114" t="s">
        <v>29</v>
      </c>
      <c r="B13" s="114"/>
      <c r="C13" s="68" t="s">
        <v>4</v>
      </c>
      <c r="D13" s="69">
        <f>SUM(D10:D12)</f>
        <v>208.75250720214845</v>
      </c>
      <c r="E13" s="69">
        <f aca="true" t="shared" si="1" ref="E13:O13">SUM(E10:E12)</f>
        <v>215.65990161132814</v>
      </c>
      <c r="F13" s="69">
        <f t="shared" si="1"/>
        <v>224.62250231933595</v>
      </c>
      <c r="G13" s="69">
        <f t="shared" si="1"/>
        <v>239.67780017089845</v>
      </c>
      <c r="H13" s="69">
        <f t="shared" si="1"/>
        <v>315.60700382324217</v>
      </c>
      <c r="I13" s="69">
        <f t="shared" si="1"/>
        <v>348.8429523925781</v>
      </c>
      <c r="J13" s="69">
        <f t="shared" si="1"/>
        <v>342.4340775</v>
      </c>
      <c r="K13" s="69">
        <f t="shared" si="1"/>
        <v>335.3957660302734</v>
      </c>
      <c r="L13" s="69">
        <f t="shared" si="1"/>
        <v>317.90562375</v>
      </c>
      <c r="M13" s="69">
        <f t="shared" si="1"/>
        <v>292.03409272460937</v>
      </c>
      <c r="N13" s="69">
        <f t="shared" si="1"/>
        <v>225.80089282226564</v>
      </c>
      <c r="O13" s="69">
        <f t="shared" si="1"/>
        <v>218.206501953125</v>
      </c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</row>
    <row r="14" spans="1:15" ht="27" customHeight="1">
      <c r="A14" s="70"/>
      <c r="B14" s="87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</row>
    <row r="15" spans="2:15" ht="15">
      <c r="B15" s="85"/>
      <c r="M15" s="61"/>
      <c r="N15" s="61"/>
      <c r="O15" s="61"/>
    </row>
    <row r="16" spans="4:15" ht="15"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spans="1:15" ht="15">
      <c r="A17" s="16" t="s">
        <v>2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</row>
    <row r="18" ht="15">
      <c r="A18" s="8" t="s">
        <v>7</v>
      </c>
    </row>
    <row r="19" ht="15.75" thickBot="1"/>
    <row r="20" spans="1:15" ht="15.75" thickTop="1">
      <c r="A20" s="89" t="s">
        <v>0</v>
      </c>
      <c r="B20" s="89" t="s">
        <v>1</v>
      </c>
      <c r="C20" s="89" t="s">
        <v>3</v>
      </c>
      <c r="D20" s="90">
        <v>43831</v>
      </c>
      <c r="E20" s="90">
        <v>43862</v>
      </c>
      <c r="F20" s="90">
        <v>43891</v>
      </c>
      <c r="G20" s="90">
        <v>43922</v>
      </c>
      <c r="H20" s="90">
        <v>43952</v>
      </c>
      <c r="I20" s="90">
        <v>43983</v>
      </c>
      <c r="J20" s="90">
        <v>44013</v>
      </c>
      <c r="K20" s="90">
        <v>44044</v>
      </c>
      <c r="L20" s="90">
        <v>44075</v>
      </c>
      <c r="M20" s="90">
        <v>44105</v>
      </c>
      <c r="N20" s="90">
        <v>44136</v>
      </c>
      <c r="O20" s="90">
        <v>44166</v>
      </c>
    </row>
    <row r="21" spans="1:15" ht="30">
      <c r="A21" s="98" t="s">
        <v>30</v>
      </c>
      <c r="B21" s="99" t="s">
        <v>31</v>
      </c>
      <c r="C21" s="72" t="s">
        <v>4</v>
      </c>
      <c r="D21" s="67">
        <v>1.582532389547719</v>
      </c>
      <c r="E21" s="67">
        <v>1.582532389547719</v>
      </c>
      <c r="F21" s="67">
        <v>1.582532389547719</v>
      </c>
      <c r="G21" s="67">
        <v>3.535906052224901</v>
      </c>
      <c r="H21" s="67">
        <v>4.6354457177742</v>
      </c>
      <c r="I21" s="67">
        <v>6.22477653779915</v>
      </c>
      <c r="J21" s="67">
        <v>6.674620382873101</v>
      </c>
      <c r="K21" s="67">
        <v>6.21349133552959</v>
      </c>
      <c r="L21" s="67">
        <v>5.84961874206424</v>
      </c>
      <c r="M21" s="67">
        <v>3.251597093983683</v>
      </c>
      <c r="N21" s="67">
        <v>1.582532389547719</v>
      </c>
      <c r="O21" s="67">
        <v>1.582532389547719</v>
      </c>
    </row>
    <row r="22" spans="1:15" ht="30">
      <c r="A22" s="98" t="s">
        <v>32</v>
      </c>
      <c r="B22" s="98" t="s">
        <v>31</v>
      </c>
      <c r="C22" s="72" t="s">
        <v>4</v>
      </c>
      <c r="D22" s="67">
        <v>8.4902009434</v>
      </c>
      <c r="E22" s="67">
        <v>8.490200418</v>
      </c>
      <c r="F22" s="67">
        <v>15.864704978000002</v>
      </c>
      <c r="G22" s="67">
        <v>17.073497647800004</v>
      </c>
      <c r="H22" s="67">
        <v>15.928973894000002</v>
      </c>
      <c r="I22" s="67">
        <v>15.578752087599998</v>
      </c>
      <c r="J22" s="67">
        <v>20.215833224599997</v>
      </c>
      <c r="K22" s="67">
        <v>17.708514479599998</v>
      </c>
      <c r="L22" s="67">
        <v>17.4123346864</v>
      </c>
      <c r="M22" s="67">
        <v>14.6861562966</v>
      </c>
      <c r="N22" s="67">
        <v>18.6322505196</v>
      </c>
      <c r="O22" s="67">
        <v>18.632251011999998</v>
      </c>
    </row>
    <row r="23" spans="1:15" ht="30">
      <c r="A23" s="98" t="s">
        <v>33</v>
      </c>
      <c r="B23" s="99" t="s">
        <v>26</v>
      </c>
      <c r="C23" s="72" t="s">
        <v>4</v>
      </c>
      <c r="D23" s="67">
        <v>3.7899795407429338</v>
      </c>
      <c r="E23" s="67">
        <v>3.8125978130847216</v>
      </c>
      <c r="F23" s="67">
        <v>3.848872727714479</v>
      </c>
      <c r="G23" s="67">
        <v>3.3790779169648886</v>
      </c>
      <c r="H23" s="67">
        <v>5.0497065205127</v>
      </c>
      <c r="I23" s="67">
        <v>6.06195854768157</v>
      </c>
      <c r="J23" s="67">
        <v>6.521944805048406</v>
      </c>
      <c r="K23" s="67">
        <v>6.779944171197712</v>
      </c>
      <c r="L23" s="67">
        <v>6.793524849228561</v>
      </c>
      <c r="M23" s="67">
        <v>6.108406869694591</v>
      </c>
      <c r="N23" s="67">
        <v>5.770958947017789</v>
      </c>
      <c r="O23" s="67">
        <v>7.0781383365392685</v>
      </c>
    </row>
    <row r="24" spans="1:15" ht="44.25" customHeight="1">
      <c r="A24" s="98" t="s">
        <v>34</v>
      </c>
      <c r="B24" s="100" t="s">
        <v>26</v>
      </c>
      <c r="C24" s="72" t="s">
        <v>4</v>
      </c>
      <c r="D24" s="73">
        <v>0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</row>
    <row r="25" spans="1:15" ht="30">
      <c r="A25" s="98" t="s">
        <v>35</v>
      </c>
      <c r="B25" s="100" t="s">
        <v>26</v>
      </c>
      <c r="C25" s="72" t="s">
        <v>4</v>
      </c>
      <c r="D25" s="66" t="s">
        <v>36</v>
      </c>
      <c r="E25" s="66" t="s">
        <v>36</v>
      </c>
      <c r="F25" s="66" t="s">
        <v>36</v>
      </c>
      <c r="G25" s="66" t="s">
        <v>36</v>
      </c>
      <c r="H25" s="66" t="s">
        <v>36</v>
      </c>
      <c r="I25" s="66" t="s">
        <v>36</v>
      </c>
      <c r="J25" s="66" t="s">
        <v>36</v>
      </c>
      <c r="K25" s="66" t="s">
        <v>36</v>
      </c>
      <c r="L25" s="66" t="s">
        <v>36</v>
      </c>
      <c r="M25" s="66" t="s">
        <v>36</v>
      </c>
      <c r="N25" s="66" t="s">
        <v>36</v>
      </c>
      <c r="O25" s="66" t="s">
        <v>36</v>
      </c>
    </row>
    <row r="26" spans="1:15" ht="26.25">
      <c r="A26" s="107" t="s">
        <v>37</v>
      </c>
      <c r="B26" s="108"/>
      <c r="C26" s="68" t="s">
        <v>4</v>
      </c>
      <c r="D26" s="74">
        <v>13.862712873690652</v>
      </c>
      <c r="E26" s="74">
        <v>13.885330620632441</v>
      </c>
      <c r="F26" s="74">
        <v>21.2961100952622</v>
      </c>
      <c r="G26" s="74">
        <v>23.988481616989795</v>
      </c>
      <c r="H26" s="74">
        <v>25.614126132286902</v>
      </c>
      <c r="I26" s="74">
        <v>27.86548717308072</v>
      </c>
      <c r="J26" s="74">
        <v>33.412398412521505</v>
      </c>
      <c r="K26" s="74">
        <v>30.7019499863273</v>
      </c>
      <c r="L26" s="74">
        <v>30.055478277692803</v>
      </c>
      <c r="M26" s="74">
        <v>24.046160260278274</v>
      </c>
      <c r="N26" s="74">
        <v>25.985741856165507</v>
      </c>
      <c r="O26" s="74">
        <v>27.292921738086985</v>
      </c>
    </row>
    <row r="28" ht="15">
      <c r="A28" s="101"/>
    </row>
    <row r="29" ht="15">
      <c r="A29" s="102"/>
    </row>
  </sheetData>
  <sheetProtection/>
  <mergeCells count="7">
    <mergeCell ref="A26:B26"/>
    <mergeCell ref="C4:O4"/>
    <mergeCell ref="C5:O5"/>
    <mergeCell ref="C6:O6"/>
    <mergeCell ref="C7:O7"/>
    <mergeCell ref="C8:O8"/>
    <mergeCell ref="A13:B13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30.140625" style="85" customWidth="1"/>
    <col min="2" max="2" width="9.140625" style="88" customWidth="1"/>
    <col min="3" max="3" width="14.140625" style="85" customWidth="1"/>
    <col min="4" max="16384" width="9.140625" style="85" customWidth="1"/>
  </cols>
  <sheetData>
    <row r="1" spans="1:15" ht="15">
      <c r="A1" s="62"/>
      <c r="B1" s="117" t="s">
        <v>15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</row>
    <row r="2" spans="1:15" ht="15">
      <c r="A2" s="62"/>
      <c r="B2" s="87"/>
      <c r="C2" s="84">
        <v>1.097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2" ht="15">
      <c r="A3" s="62"/>
      <c r="B3" s="87"/>
    </row>
    <row r="4" spans="1:15" ht="21">
      <c r="A4" s="62"/>
      <c r="B4" s="87"/>
      <c r="C4" s="109" t="s">
        <v>20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1:15" ht="19.5">
      <c r="A5" s="62"/>
      <c r="B5" s="87"/>
      <c r="C5" s="110" t="s">
        <v>21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9.5">
      <c r="A6" s="5"/>
      <c r="C6" s="111" t="s">
        <v>22</v>
      </c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</row>
    <row r="7" spans="3:15" ht="46.5" customHeight="1" thickBot="1">
      <c r="C7" s="112" t="s">
        <v>23</v>
      </c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15.75" thickTop="1">
      <c r="A8" s="89" t="s">
        <v>0</v>
      </c>
      <c r="B8" s="89" t="s">
        <v>1</v>
      </c>
      <c r="C8" s="89" t="s">
        <v>3</v>
      </c>
      <c r="D8" s="90">
        <v>43831</v>
      </c>
      <c r="E8" s="90">
        <v>43862</v>
      </c>
      <c r="F8" s="90">
        <v>43891</v>
      </c>
      <c r="G8" s="90">
        <v>43922</v>
      </c>
      <c r="H8" s="90">
        <v>43952</v>
      </c>
      <c r="I8" s="90">
        <v>43983</v>
      </c>
      <c r="J8" s="90">
        <v>44013</v>
      </c>
      <c r="K8" s="90">
        <v>44044</v>
      </c>
      <c r="L8" s="90">
        <v>44075</v>
      </c>
      <c r="M8" s="90">
        <v>44105</v>
      </c>
      <c r="N8" s="90">
        <v>44136</v>
      </c>
      <c r="O8" s="90">
        <v>44166</v>
      </c>
    </row>
    <row r="9" spans="1:15" ht="26.25">
      <c r="A9" s="103" t="s">
        <v>25</v>
      </c>
      <c r="B9" s="92" t="s">
        <v>26</v>
      </c>
      <c r="C9" s="72" t="s">
        <v>4</v>
      </c>
      <c r="D9" s="75">
        <v>229.00150040075684</v>
      </c>
      <c r="E9" s="75">
        <v>236.57891206762696</v>
      </c>
      <c r="F9" s="75">
        <v>246.41088504431153</v>
      </c>
      <c r="G9" s="75">
        <v>262.9265467874756</v>
      </c>
      <c r="H9" s="75">
        <v>277.3449593240967</v>
      </c>
      <c r="I9" s="75">
        <v>291.7808305246582</v>
      </c>
      <c r="J9" s="75">
        <v>282.0213536875</v>
      </c>
      <c r="K9" s="75">
        <v>277.90718521520995</v>
      </c>
      <c r="L9" s="75">
        <v>265.22782634375</v>
      </c>
      <c r="M9" s="75">
        <v>265.6229646188965</v>
      </c>
      <c r="N9" s="75">
        <v>247.70357942602539</v>
      </c>
      <c r="O9" s="75">
        <v>239.37253264257814</v>
      </c>
    </row>
    <row r="10" spans="1:15" ht="37.5" customHeight="1">
      <c r="A10" s="94" t="s">
        <v>27</v>
      </c>
      <c r="B10" s="94" t="s">
        <v>26</v>
      </c>
      <c r="C10" s="96" t="s">
        <v>4</v>
      </c>
      <c r="D10" s="75">
        <v>0</v>
      </c>
      <c r="E10" s="75">
        <v>0</v>
      </c>
      <c r="F10" s="75">
        <v>0</v>
      </c>
      <c r="G10" s="75">
        <v>0</v>
      </c>
      <c r="H10" s="75">
        <v>34.99547379</v>
      </c>
      <c r="I10" s="75">
        <v>34.99547379</v>
      </c>
      <c r="J10" s="75">
        <v>34.99547379</v>
      </c>
      <c r="K10" s="75">
        <v>34.99547379</v>
      </c>
      <c r="L10" s="75">
        <v>34.99547379</v>
      </c>
      <c r="M10" s="75">
        <v>34.99547379</v>
      </c>
      <c r="N10" s="75">
        <v>0</v>
      </c>
      <c r="O10" s="75">
        <v>0</v>
      </c>
    </row>
    <row r="11" spans="1:15" ht="44.25" customHeight="1">
      <c r="A11" s="98" t="s">
        <v>28</v>
      </c>
      <c r="B11" s="92" t="s">
        <v>26</v>
      </c>
      <c r="C11" s="72" t="s">
        <v>4</v>
      </c>
      <c r="D11" s="75">
        <v>0</v>
      </c>
      <c r="E11" s="75">
        <v>0</v>
      </c>
      <c r="F11" s="75">
        <v>0</v>
      </c>
      <c r="G11" s="75">
        <v>0</v>
      </c>
      <c r="H11" s="75">
        <v>33.880450079999996</v>
      </c>
      <c r="I11" s="75">
        <v>55.90441446</v>
      </c>
      <c r="J11" s="75">
        <v>58.63335554</v>
      </c>
      <c r="K11" s="75">
        <v>55.02649633</v>
      </c>
      <c r="L11" s="75">
        <v>48.51916912</v>
      </c>
      <c r="M11" s="75">
        <v>19.74296131</v>
      </c>
      <c r="N11" s="75">
        <v>0</v>
      </c>
      <c r="O11" s="75">
        <v>0</v>
      </c>
    </row>
    <row r="12" spans="1:15" ht="27" customHeight="1" thickBot="1">
      <c r="A12" s="119" t="s">
        <v>29</v>
      </c>
      <c r="B12" s="119"/>
      <c r="C12" s="76" t="s">
        <v>4</v>
      </c>
      <c r="D12" s="77">
        <v>229.00150040075684</v>
      </c>
      <c r="E12" s="77">
        <v>236.57891206762696</v>
      </c>
      <c r="F12" s="77">
        <v>246.41088504431153</v>
      </c>
      <c r="G12" s="77">
        <v>262.9265467874756</v>
      </c>
      <c r="H12" s="77">
        <v>346.2208831940967</v>
      </c>
      <c r="I12" s="77">
        <v>382.6807187746582</v>
      </c>
      <c r="J12" s="77">
        <v>375.6501830175</v>
      </c>
      <c r="K12" s="77">
        <v>367.92915533520994</v>
      </c>
      <c r="L12" s="77">
        <v>348.74246925375</v>
      </c>
      <c r="M12" s="77">
        <v>320.3613997188965</v>
      </c>
      <c r="N12" s="77">
        <v>247.70357942602539</v>
      </c>
      <c r="O12" s="77">
        <v>239.37253264257814</v>
      </c>
    </row>
    <row r="14" spans="4:15" ht="15"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6" spans="1:15" ht="15">
      <c r="A16" s="16" t="s">
        <v>2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</row>
    <row r="17" ht="15">
      <c r="A17" s="8" t="s">
        <v>7</v>
      </c>
    </row>
    <row r="19" spans="1:15" ht="27" customHeight="1">
      <c r="A19" s="94" t="s">
        <v>30</v>
      </c>
      <c r="B19" s="94" t="s">
        <v>31</v>
      </c>
      <c r="C19" s="72" t="s">
        <v>4</v>
      </c>
      <c r="D19" s="79">
        <v>1.7360380313338477</v>
      </c>
      <c r="E19" s="79">
        <v>1.7360380313338477</v>
      </c>
      <c r="F19" s="79">
        <v>1.7360380313338477</v>
      </c>
      <c r="G19" s="79">
        <v>3.878888939290716</v>
      </c>
      <c r="H19" s="79">
        <v>5.085083952398297</v>
      </c>
      <c r="I19" s="79">
        <v>6.828579861965668</v>
      </c>
      <c r="J19" s="79">
        <v>7.322058560011792</v>
      </c>
      <c r="K19" s="79">
        <v>6.81619999507596</v>
      </c>
      <c r="L19" s="79">
        <v>6.417031760044471</v>
      </c>
      <c r="M19" s="79">
        <v>3.5670020121001</v>
      </c>
      <c r="N19" s="79">
        <v>1.7360380313338477</v>
      </c>
      <c r="O19" s="79">
        <v>1.7360380313338477</v>
      </c>
    </row>
    <row r="20" spans="1:15" ht="35.25" customHeight="1">
      <c r="A20" s="94" t="s">
        <v>32</v>
      </c>
      <c r="B20" s="94" t="s">
        <v>31</v>
      </c>
      <c r="C20" s="72" t="s">
        <v>4</v>
      </c>
      <c r="D20" s="79">
        <v>9.3137504349098</v>
      </c>
      <c r="E20" s="79">
        <v>9.313749858546</v>
      </c>
      <c r="F20" s="79">
        <v>17.403581360866003</v>
      </c>
      <c r="G20" s="79">
        <v>18.729626919636605</v>
      </c>
      <c r="H20" s="79">
        <v>17.474084361718003</v>
      </c>
      <c r="I20" s="79">
        <v>17.089891040097196</v>
      </c>
      <c r="J20" s="79">
        <v>22.176769047386195</v>
      </c>
      <c r="K20" s="79">
        <v>19.426240384121197</v>
      </c>
      <c r="L20" s="79">
        <v>19.1013311509808</v>
      </c>
      <c r="M20" s="79">
        <v>16.1107134573702</v>
      </c>
      <c r="N20" s="79">
        <v>20.4395788200012</v>
      </c>
      <c r="O20" s="79">
        <v>20.439579360163997</v>
      </c>
    </row>
    <row r="21" spans="1:15" ht="27" customHeight="1">
      <c r="A21" s="94" t="s">
        <v>38</v>
      </c>
      <c r="B21" s="94" t="s">
        <v>26</v>
      </c>
      <c r="C21" s="72" t="s">
        <v>4</v>
      </c>
      <c r="D21" s="79">
        <v>4.157607556194998</v>
      </c>
      <c r="E21" s="79">
        <v>4.182419800953939</v>
      </c>
      <c r="F21" s="79">
        <v>4.222213382302783</v>
      </c>
      <c r="G21" s="79">
        <v>3.706848474910483</v>
      </c>
      <c r="H21" s="79">
        <v>5.539528053002432</v>
      </c>
      <c r="I21" s="79">
        <v>6.649968526806682</v>
      </c>
      <c r="J21" s="79">
        <v>7.154573451138101</v>
      </c>
      <c r="K21" s="79">
        <v>7.43759875580389</v>
      </c>
      <c r="L21" s="79">
        <v>7.452496759603731</v>
      </c>
      <c r="M21" s="79">
        <v>6.7009223360549655</v>
      </c>
      <c r="N21" s="79">
        <v>6.330741964878515</v>
      </c>
      <c r="O21" s="79">
        <v>7.764717755183577</v>
      </c>
    </row>
    <row r="22" spans="1:15" ht="27" customHeight="1">
      <c r="A22" s="95" t="s">
        <v>34</v>
      </c>
      <c r="B22" s="95" t="s">
        <v>26</v>
      </c>
      <c r="C22" s="72" t="s">
        <v>4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</row>
    <row r="23" spans="1:15" ht="40.5" customHeight="1">
      <c r="A23" s="104" t="s">
        <v>35</v>
      </c>
      <c r="B23" s="94" t="s">
        <v>26</v>
      </c>
      <c r="C23" s="72" t="s">
        <v>4</v>
      </c>
      <c r="D23" s="79" t="s">
        <v>36</v>
      </c>
      <c r="E23" s="79" t="s">
        <v>36</v>
      </c>
      <c r="F23" s="79" t="s">
        <v>36</v>
      </c>
      <c r="G23" s="79" t="s">
        <v>36</v>
      </c>
      <c r="H23" s="79" t="s">
        <v>36</v>
      </c>
      <c r="I23" s="79" t="s">
        <v>36</v>
      </c>
      <c r="J23" s="79" t="s">
        <v>36</v>
      </c>
      <c r="K23" s="79" t="s">
        <v>36</v>
      </c>
      <c r="L23" s="79" t="s">
        <v>36</v>
      </c>
      <c r="M23" s="79" t="s">
        <v>36</v>
      </c>
      <c r="N23" s="79" t="s">
        <v>36</v>
      </c>
      <c r="O23" s="79" t="s">
        <v>36</v>
      </c>
    </row>
    <row r="24" spans="1:15" ht="39" customHeight="1">
      <c r="A24" s="115" t="s">
        <v>39</v>
      </c>
      <c r="B24" s="116"/>
      <c r="C24" s="72" t="s">
        <v>4</v>
      </c>
      <c r="D24" s="79">
        <v>15.207396022438646</v>
      </c>
      <c r="E24" s="79">
        <v>15.232207690833787</v>
      </c>
      <c r="F24" s="79">
        <v>23.361832774502634</v>
      </c>
      <c r="G24" s="79">
        <v>26.315364333837802</v>
      </c>
      <c r="H24" s="79">
        <v>28.09869636711873</v>
      </c>
      <c r="I24" s="79">
        <v>30.568439428869546</v>
      </c>
      <c r="J24" s="79">
        <v>36.65340105853608</v>
      </c>
      <c r="K24" s="79">
        <v>33.680039135001046</v>
      </c>
      <c r="L24" s="79">
        <v>32.970859670629004</v>
      </c>
      <c r="M24" s="79">
        <v>26.378637805525265</v>
      </c>
      <c r="N24" s="79">
        <v>28.506358816213563</v>
      </c>
      <c r="O24" s="79">
        <v>29.94033514668142</v>
      </c>
    </row>
  </sheetData>
  <sheetProtection/>
  <mergeCells count="7">
    <mergeCell ref="A24:B24"/>
    <mergeCell ref="B1:O1"/>
    <mergeCell ref="C4:O4"/>
    <mergeCell ref="C5:O5"/>
    <mergeCell ref="C6:O6"/>
    <mergeCell ref="C7:O7"/>
    <mergeCell ref="A12:B1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8.8515625" defaultRowHeight="15"/>
  <cols>
    <col min="1" max="1" width="68.8515625" style="16" bestFit="1" customWidth="1"/>
    <col min="2" max="2" width="15.28125" style="16" customWidth="1"/>
    <col min="3" max="3" width="6.8515625" style="16" bestFit="1" customWidth="1"/>
    <col min="4" max="13" width="8.8515625" style="16" customWidth="1"/>
    <col min="14" max="14" width="12.421875" style="16" customWidth="1"/>
    <col min="15" max="16384" width="8.8515625" style="16" customWidth="1"/>
  </cols>
  <sheetData>
    <row r="1" spans="1:15" ht="15">
      <c r="A1" s="1"/>
      <c r="B1" s="15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/>
      <c r="B2" s="15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20.25">
      <c r="A3" s="1"/>
      <c r="O3" s="17"/>
    </row>
    <row r="4" spans="1:15" ht="20.25">
      <c r="A4" s="1"/>
      <c r="B4" s="121" t="s">
        <v>40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7"/>
    </row>
    <row r="5" spans="1:15" ht="19.5" thickBot="1">
      <c r="A5" s="1"/>
      <c r="B5" s="122" t="s">
        <v>18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9"/>
    </row>
    <row r="6" spans="1:15" ht="16.5" thickBot="1">
      <c r="A6" s="20"/>
      <c r="B6" s="21"/>
      <c r="C6" s="124" t="s">
        <v>22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"/>
    </row>
    <row r="7" spans="1:14" ht="16.5" customHeight="1" thickTop="1">
      <c r="A7" s="2"/>
      <c r="B7" s="2"/>
      <c r="C7" s="125" t="s">
        <v>23</v>
      </c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</row>
    <row r="8" spans="1:14" ht="15">
      <c r="A8" s="22" t="s">
        <v>0</v>
      </c>
      <c r="B8" s="22" t="s">
        <v>1</v>
      </c>
      <c r="C8" s="23">
        <v>43831</v>
      </c>
      <c r="D8" s="23">
        <v>43862</v>
      </c>
      <c r="E8" s="23">
        <v>43891</v>
      </c>
      <c r="F8" s="23">
        <v>43922</v>
      </c>
      <c r="G8" s="23">
        <v>43952</v>
      </c>
      <c r="H8" s="23">
        <v>43983</v>
      </c>
      <c r="I8" s="23">
        <v>44013</v>
      </c>
      <c r="J8" s="23">
        <v>44044</v>
      </c>
      <c r="K8" s="23">
        <v>44075</v>
      </c>
      <c r="L8" s="23">
        <v>44105</v>
      </c>
      <c r="M8" s="23">
        <v>44136</v>
      </c>
      <c r="N8" s="23">
        <v>44166</v>
      </c>
    </row>
    <row r="9" spans="1:15" s="2" customFormat="1" ht="24.75" customHeight="1">
      <c r="A9" s="24" t="s">
        <v>25</v>
      </c>
      <c r="B9" s="25">
        <v>1</v>
      </c>
      <c r="C9" s="26">
        <v>1.1361900568008423</v>
      </c>
      <c r="D9" s="26">
        <v>0.759199321269989</v>
      </c>
      <c r="E9" s="26">
        <v>1.241978406906128</v>
      </c>
      <c r="F9" s="26">
        <v>1.0258357524871826</v>
      </c>
      <c r="G9" s="26">
        <v>1.1227489709854126</v>
      </c>
      <c r="H9" s="26">
        <v>1.0102242231369019</v>
      </c>
      <c r="I9" s="26">
        <v>1.0092140436172485</v>
      </c>
      <c r="J9" s="26">
        <v>1.0051310062408447</v>
      </c>
      <c r="K9" s="26">
        <v>1.0954468250274658</v>
      </c>
      <c r="L9" s="26">
        <v>0.8300075531005859</v>
      </c>
      <c r="M9" s="26">
        <v>0.9333453178405762</v>
      </c>
      <c r="N9" s="26">
        <v>1.0753188133239746</v>
      </c>
      <c r="O9" s="27"/>
    </row>
    <row r="10" spans="1:15" s="2" customFormat="1" ht="26.25" customHeight="1">
      <c r="A10" s="28" t="s">
        <v>41</v>
      </c>
      <c r="B10" s="29">
        <v>1</v>
      </c>
      <c r="C10" s="30">
        <v>0</v>
      </c>
      <c r="D10" s="30">
        <v>0</v>
      </c>
      <c r="E10" s="30">
        <v>0</v>
      </c>
      <c r="F10" s="30">
        <v>0</v>
      </c>
      <c r="G10" s="30">
        <v>2.7408584</v>
      </c>
      <c r="H10" s="30">
        <v>2.7408584</v>
      </c>
      <c r="I10" s="30">
        <v>2.7408584</v>
      </c>
      <c r="J10" s="30">
        <v>2.7408584</v>
      </c>
      <c r="K10" s="30">
        <v>2.7408584</v>
      </c>
      <c r="L10" s="30">
        <v>2.7408584</v>
      </c>
      <c r="M10" s="30">
        <v>0</v>
      </c>
      <c r="N10" s="30">
        <v>0</v>
      </c>
      <c r="O10" s="27"/>
    </row>
    <row r="11" spans="1:15" s="2" customFormat="1" ht="15">
      <c r="A11" s="24" t="s">
        <v>42</v>
      </c>
      <c r="B11" s="25">
        <v>1</v>
      </c>
      <c r="C11" s="26">
        <v>0</v>
      </c>
      <c r="D11" s="26">
        <v>0</v>
      </c>
      <c r="E11" s="26">
        <v>0</v>
      </c>
      <c r="F11" s="26">
        <v>0</v>
      </c>
      <c r="G11" s="26">
        <v>0.186843</v>
      </c>
      <c r="H11" s="26">
        <v>0.186843</v>
      </c>
      <c r="I11" s="26">
        <v>0.186843</v>
      </c>
      <c r="J11" s="26">
        <v>0.186843</v>
      </c>
      <c r="K11" s="26">
        <v>0.186843</v>
      </c>
      <c r="L11" s="26">
        <v>0.186843</v>
      </c>
      <c r="M11" s="26">
        <v>0</v>
      </c>
      <c r="N11" s="26">
        <v>0</v>
      </c>
      <c r="O11" s="27"/>
    </row>
    <row r="12" spans="1:15" s="2" customFormat="1" ht="14.25" customHeight="1">
      <c r="A12" s="31" t="s">
        <v>43</v>
      </c>
      <c r="B12" s="29">
        <v>1</v>
      </c>
      <c r="C12" s="30">
        <v>0</v>
      </c>
      <c r="D12" s="30">
        <v>0</v>
      </c>
      <c r="E12" s="30">
        <v>0</v>
      </c>
      <c r="F12" s="30">
        <v>0.42810143</v>
      </c>
      <c r="G12" s="30">
        <v>1.26509027</v>
      </c>
      <c r="H12" s="30">
        <v>0.60399927</v>
      </c>
      <c r="I12" s="30">
        <v>3.25453863</v>
      </c>
      <c r="J12" s="30">
        <v>4.5580216</v>
      </c>
      <c r="K12" s="30">
        <v>5.4876093</v>
      </c>
      <c r="L12" s="30">
        <v>3.17664073</v>
      </c>
      <c r="M12" s="30">
        <v>0</v>
      </c>
      <c r="N12" s="30">
        <v>0</v>
      </c>
      <c r="O12" s="27"/>
    </row>
    <row r="13" spans="1:15" ht="15">
      <c r="A13" s="32" t="s">
        <v>44</v>
      </c>
      <c r="B13" s="25">
        <v>1</v>
      </c>
      <c r="C13" s="26">
        <v>0</v>
      </c>
      <c r="D13" s="26">
        <v>0</v>
      </c>
      <c r="E13" s="26">
        <v>0</v>
      </c>
      <c r="F13" s="26">
        <v>3.521866521250235</v>
      </c>
      <c r="G13" s="26">
        <v>4.023356407536912</v>
      </c>
      <c r="H13" s="26">
        <v>3.929810242415176</v>
      </c>
      <c r="I13" s="26">
        <v>4.666618482859263</v>
      </c>
      <c r="J13" s="26">
        <v>5.24586845752698</v>
      </c>
      <c r="K13" s="26">
        <v>5.576942708714815</v>
      </c>
      <c r="L13" s="26">
        <v>4.731649719955097</v>
      </c>
      <c r="M13" s="26">
        <v>0</v>
      </c>
      <c r="N13" s="26">
        <v>0</v>
      </c>
      <c r="O13" s="33"/>
    </row>
    <row r="14" spans="1:14" ht="15">
      <c r="A14" s="34" t="s">
        <v>45</v>
      </c>
      <c r="B14" s="35"/>
      <c r="C14" s="36">
        <f aca="true" t="shared" si="0" ref="C14:N14">SUM(C9:C13)</f>
        <v>1.1361900568008423</v>
      </c>
      <c r="D14" s="36">
        <f t="shared" si="0"/>
        <v>0.759199321269989</v>
      </c>
      <c r="E14" s="36">
        <f t="shared" si="0"/>
        <v>1.241978406906128</v>
      </c>
      <c r="F14" s="36">
        <f t="shared" si="0"/>
        <v>4.975803703737418</v>
      </c>
      <c r="G14" s="36">
        <f t="shared" si="0"/>
        <v>9.338897048522325</v>
      </c>
      <c r="H14" s="36">
        <f t="shared" si="0"/>
        <v>8.471735135552079</v>
      </c>
      <c r="I14" s="36">
        <f t="shared" si="0"/>
        <v>11.858072556476511</v>
      </c>
      <c r="J14" s="36">
        <f t="shared" si="0"/>
        <v>13.736722463767824</v>
      </c>
      <c r="K14" s="36">
        <f t="shared" si="0"/>
        <v>15.087700233742279</v>
      </c>
      <c r="L14" s="36">
        <f t="shared" si="0"/>
        <v>11.665999403055682</v>
      </c>
      <c r="M14" s="36">
        <f t="shared" si="0"/>
        <v>0.9333453178405762</v>
      </c>
      <c r="N14" s="36">
        <f t="shared" si="0"/>
        <v>1.0753188133239746</v>
      </c>
    </row>
    <row r="15" spans="1:14" s="2" customFormat="1" ht="15">
      <c r="A15" s="37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1:14" ht="15">
      <c r="A16" s="120" t="s">
        <v>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15">
      <c r="A17" s="120" t="s">
        <v>46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ht="15">
      <c r="A18" s="120" t="s">
        <v>47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ht="15">
      <c r="A19" s="8" t="s">
        <v>7</v>
      </c>
      <c r="B19" s="40"/>
      <c r="C19" s="41"/>
      <c r="D19" s="41"/>
      <c r="E19" s="41"/>
      <c r="F19" s="41"/>
      <c r="G19" s="42"/>
      <c r="H19" s="41"/>
      <c r="I19" s="42"/>
      <c r="J19" s="41"/>
      <c r="K19" s="42"/>
      <c r="L19" s="41"/>
      <c r="M19" s="41"/>
      <c r="N19" s="41"/>
    </row>
    <row r="20" spans="3:14" ht="15"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3:14" ht="15">
      <c r="C21" s="41"/>
      <c r="D21" s="41"/>
      <c r="E21" s="41"/>
      <c r="F21" s="41"/>
      <c r="G21" s="42"/>
      <c r="H21" s="41"/>
      <c r="I21" s="42"/>
      <c r="J21" s="41"/>
      <c r="K21" s="42"/>
      <c r="L21" s="41"/>
      <c r="M21" s="41"/>
      <c r="N21" s="41"/>
    </row>
    <row r="22" s="2" customFormat="1" ht="14.25" customHeight="1">
      <c r="O22" s="27"/>
    </row>
    <row r="23" s="2" customFormat="1" ht="14.25" customHeight="1">
      <c r="O23" s="27"/>
    </row>
    <row r="24" spans="1:16" s="2" customFormat="1" ht="14.25" customHeight="1">
      <c r="A24" s="22" t="s">
        <v>0</v>
      </c>
      <c r="B24" s="22" t="s">
        <v>1</v>
      </c>
      <c r="C24" s="23">
        <v>43831</v>
      </c>
      <c r="D24" s="23">
        <v>43862</v>
      </c>
      <c r="E24" s="23">
        <v>43891</v>
      </c>
      <c r="F24" s="23">
        <v>43922</v>
      </c>
      <c r="G24" s="23">
        <v>43952</v>
      </c>
      <c r="H24" s="23">
        <v>43983</v>
      </c>
      <c r="I24" s="23">
        <v>44013</v>
      </c>
      <c r="J24" s="23">
        <v>44044</v>
      </c>
      <c r="K24" s="23">
        <v>44075</v>
      </c>
      <c r="L24" s="23">
        <v>44105</v>
      </c>
      <c r="M24" s="23">
        <v>44136</v>
      </c>
      <c r="N24" s="23">
        <v>44166</v>
      </c>
      <c r="O24" s="27"/>
      <c r="P24" s="43"/>
    </row>
    <row r="25" spans="1:14" ht="15">
      <c r="A25" s="44" t="s">
        <v>48</v>
      </c>
      <c r="B25" s="45" t="s">
        <v>49</v>
      </c>
      <c r="C25" s="46">
        <v>0.023164939950220287</v>
      </c>
      <c r="D25" s="46">
        <v>0.023164939950220287</v>
      </c>
      <c r="E25" s="46">
        <v>0.023164939950220287</v>
      </c>
      <c r="F25" s="46">
        <v>0.023164939950220287</v>
      </c>
      <c r="G25" s="46">
        <v>0.023164939950220287</v>
      </c>
      <c r="H25" s="46">
        <v>0.023164939950220287</v>
      </c>
      <c r="I25" s="46">
        <v>0.023164939950220287</v>
      </c>
      <c r="J25" s="46">
        <v>0.023164939950220287</v>
      </c>
      <c r="K25" s="46">
        <v>0.023164939950220287</v>
      </c>
      <c r="L25" s="46">
        <v>0.023164939950220287</v>
      </c>
      <c r="M25" s="46">
        <v>0.023164939950220287</v>
      </c>
      <c r="N25" s="46">
        <v>0.023164939950220287</v>
      </c>
    </row>
    <row r="26" spans="1:14" ht="15">
      <c r="A26" s="44" t="s">
        <v>50</v>
      </c>
      <c r="B26" s="45" t="s">
        <v>51</v>
      </c>
      <c r="C26" s="46">
        <v>0.37894310522824526</v>
      </c>
      <c r="D26" s="46">
        <v>0.339706472994294</v>
      </c>
      <c r="E26" s="46">
        <v>0.28990188357420266</v>
      </c>
      <c r="F26" s="46">
        <v>0.312199367210269</v>
      </c>
      <c r="G26" s="46">
        <v>0.35846986901015043</v>
      </c>
      <c r="H26" s="46">
        <v>0.39254411309957504</v>
      </c>
      <c r="I26" s="46">
        <v>0.5905878320336342</v>
      </c>
      <c r="J26" s="46">
        <v>0.6417193971574306</v>
      </c>
      <c r="K26" s="46">
        <v>0.5641788113862276</v>
      </c>
      <c r="L26" s="46">
        <v>0.519813371822238</v>
      </c>
      <c r="M26" s="46">
        <v>0.37066691741347313</v>
      </c>
      <c r="N26" s="46">
        <v>0.44032052997499704</v>
      </c>
    </row>
    <row r="27" spans="1:14" ht="15">
      <c r="A27" s="44" t="s">
        <v>52</v>
      </c>
      <c r="B27" s="45" t="s">
        <v>51</v>
      </c>
      <c r="C27" s="46">
        <v>1.0228271377044913</v>
      </c>
      <c r="D27" s="46">
        <v>1.0224404009105958</v>
      </c>
      <c r="E27" s="46">
        <v>1.0272386454451798</v>
      </c>
      <c r="F27" s="46">
        <v>1.4073853531300269</v>
      </c>
      <c r="G27" s="46">
        <v>1.5419082582619605</v>
      </c>
      <c r="H27" s="46">
        <v>1.4194825032271443</v>
      </c>
      <c r="I27" s="46">
        <v>1.8087943435239346</v>
      </c>
      <c r="J27" s="46">
        <v>2.005365476074161</v>
      </c>
      <c r="K27" s="46">
        <v>2.3973804352280523</v>
      </c>
      <c r="L27" s="46">
        <v>1.8886734083432521</v>
      </c>
      <c r="M27" s="46">
        <v>1.2320975838412676</v>
      </c>
      <c r="N27" s="46">
        <v>1.0225946856148238</v>
      </c>
    </row>
    <row r="28" spans="1:14" ht="15">
      <c r="A28" s="47" t="s">
        <v>53</v>
      </c>
      <c r="B28" s="45" t="s">
        <v>51</v>
      </c>
      <c r="C28" s="46">
        <v>0.0001717767954687588</v>
      </c>
      <c r="D28" s="46">
        <v>9.290879825130105E-06</v>
      </c>
      <c r="E28" s="46">
        <v>0.0015048506262246518</v>
      </c>
      <c r="F28" s="46">
        <v>0.15345138050615786</v>
      </c>
      <c r="G28" s="46">
        <v>0.22937853406183423</v>
      </c>
      <c r="H28" s="46">
        <v>0.1914153814781457</v>
      </c>
      <c r="I28" s="46">
        <v>0.3423090768978</v>
      </c>
      <c r="J28" s="46">
        <v>0.44742976427078246</v>
      </c>
      <c r="K28" s="46">
        <v>0.4940860353410244</v>
      </c>
      <c r="L28" s="46">
        <v>0.3393557052128017</v>
      </c>
      <c r="M28" s="46">
        <v>0.08080664370208979</v>
      </c>
      <c r="N28" s="46">
        <v>7.41128227673471E-05</v>
      </c>
    </row>
    <row r="29" spans="1:14" ht="15">
      <c r="A29" s="44" t="s">
        <v>54</v>
      </c>
      <c r="B29" s="45" t="s">
        <v>51</v>
      </c>
      <c r="C29" s="46">
        <v>-4.201351</v>
      </c>
      <c r="D29" s="46">
        <v>-4.20135</v>
      </c>
      <c r="E29" s="46">
        <v>-4.2013490000000004</v>
      </c>
      <c r="F29" s="46">
        <v>-3.13266</v>
      </c>
      <c r="G29" s="46">
        <v>-2.298703</v>
      </c>
      <c r="H29" s="46">
        <v>-3.3864</v>
      </c>
      <c r="I29" s="46">
        <v>-1.849441</v>
      </c>
      <c r="J29" s="46">
        <v>-0.6581323</v>
      </c>
      <c r="K29" s="46">
        <v>1.590609</v>
      </c>
      <c r="L29" s="46">
        <v>-1.016146</v>
      </c>
      <c r="M29" s="46">
        <v>-3.949082</v>
      </c>
      <c r="N29" s="46">
        <v>-4.201352</v>
      </c>
    </row>
    <row r="30" spans="1:14" ht="15">
      <c r="A30" s="44" t="s">
        <v>55</v>
      </c>
      <c r="B30" s="45" t="s">
        <v>51</v>
      </c>
      <c r="C30" s="46">
        <v>3.17605</v>
      </c>
      <c r="D30" s="46">
        <v>3.17605</v>
      </c>
      <c r="E30" s="46">
        <v>3.17605</v>
      </c>
      <c r="F30" s="46">
        <v>3.089395</v>
      </c>
      <c r="G30" s="46">
        <v>3.061479</v>
      </c>
      <c r="H30" s="46">
        <v>3.087191</v>
      </c>
      <c r="I30" s="46">
        <v>5.502613</v>
      </c>
      <c r="J30" s="46">
        <v>4.232817</v>
      </c>
      <c r="K30" s="46">
        <v>4.814917</v>
      </c>
      <c r="L30" s="46">
        <v>3.001565</v>
      </c>
      <c r="M30" s="46">
        <v>3.117036</v>
      </c>
      <c r="N30" s="46">
        <v>3.17605</v>
      </c>
    </row>
    <row r="31" spans="1:14" ht="15">
      <c r="A31" s="44" t="s">
        <v>56</v>
      </c>
      <c r="B31" s="45" t="s">
        <v>51</v>
      </c>
      <c r="C31" s="46">
        <v>0.05548473820090294</v>
      </c>
      <c r="D31" s="46">
        <v>0.05548473820090294</v>
      </c>
      <c r="E31" s="46">
        <v>0.05548473820090294</v>
      </c>
      <c r="F31" s="46">
        <v>0.05548476055264473</v>
      </c>
      <c r="G31" s="46">
        <v>0.05548476055264473</v>
      </c>
      <c r="H31" s="46">
        <v>0.01460978016257286</v>
      </c>
      <c r="I31" s="46">
        <v>0.01460975967347622</v>
      </c>
      <c r="J31" s="46">
        <v>0.01460978016257286</v>
      </c>
      <c r="K31" s="46">
        <v>0.014609799720346928</v>
      </c>
      <c r="L31" s="46">
        <v>0.01460978016257286</v>
      </c>
      <c r="M31" s="46">
        <v>0.05548477917909622</v>
      </c>
      <c r="N31" s="46">
        <v>0.05548476055264473</v>
      </c>
    </row>
    <row r="32" spans="1:14" ht="15">
      <c r="A32" s="44" t="s">
        <v>57</v>
      </c>
      <c r="B32" s="45" t="s">
        <v>51</v>
      </c>
      <c r="C32" s="46">
        <v>-0.11699053645133972</v>
      </c>
      <c r="D32" s="46">
        <v>-0.12057700008153915</v>
      </c>
      <c r="E32" s="46">
        <v>0.3093472719192505</v>
      </c>
      <c r="F32" s="46">
        <v>0.3231933116912842</v>
      </c>
      <c r="G32" s="46">
        <v>-0.10909722000360489</v>
      </c>
      <c r="H32" s="46">
        <v>1.6193952560424805</v>
      </c>
      <c r="I32" s="46">
        <v>2.0186715126037598</v>
      </c>
      <c r="J32" s="46">
        <v>2.1605465412139893</v>
      </c>
      <c r="K32" s="46">
        <v>1.9577661752700806</v>
      </c>
      <c r="L32" s="46">
        <v>1.902334213256836</v>
      </c>
      <c r="M32" s="46">
        <v>-0.11945512145757675</v>
      </c>
      <c r="N32" s="46">
        <v>-0.09687323868274689</v>
      </c>
    </row>
    <row r="33" spans="1:14" ht="15">
      <c r="A33" s="34" t="s">
        <v>58</v>
      </c>
      <c r="B33" s="35"/>
      <c r="C33" s="36">
        <f aca="true" t="shared" si="1" ref="C33:N33">SUM(C25:C32)</f>
        <v>0.338300161427989</v>
      </c>
      <c r="D33" s="36">
        <f t="shared" si="1"/>
        <v>0.2949288428542993</v>
      </c>
      <c r="E33" s="36">
        <f t="shared" si="1"/>
        <v>0.6813433297159808</v>
      </c>
      <c r="F33" s="36">
        <f t="shared" si="1"/>
        <v>2.231614113040603</v>
      </c>
      <c r="G33" s="36">
        <f t="shared" si="1"/>
        <v>2.862085141833205</v>
      </c>
      <c r="H33" s="36">
        <f t="shared" si="1"/>
        <v>3.3614029739601383</v>
      </c>
      <c r="I33" s="36">
        <f t="shared" si="1"/>
        <v>8.451309464682826</v>
      </c>
      <c r="J33" s="36">
        <f t="shared" si="1"/>
        <v>8.867520598829156</v>
      </c>
      <c r="K33" s="36">
        <f t="shared" si="1"/>
        <v>11.856712196895952</v>
      </c>
      <c r="L33" s="36">
        <f t="shared" si="1"/>
        <v>6.673370418747921</v>
      </c>
      <c r="M33" s="36">
        <f t="shared" si="1"/>
        <v>0.8107197426285704</v>
      </c>
      <c r="N33" s="36">
        <f t="shared" si="1"/>
        <v>0.4194637902327063</v>
      </c>
    </row>
    <row r="34" spans="3:14" ht="15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</row>
    <row r="35" spans="3:14" ht="15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6" spans="2:14" ht="15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3:14" ht="15"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3:14" ht="15"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</sheetData>
  <sheetProtection/>
  <mergeCells count="7">
    <mergeCell ref="A18:N18"/>
    <mergeCell ref="B4:N4"/>
    <mergeCell ref="B5:N5"/>
    <mergeCell ref="C6:N6"/>
    <mergeCell ref="C7:N7"/>
    <mergeCell ref="A16:N16"/>
    <mergeCell ref="A17:N1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1">
      <selection activeCell="C9" sqref="C9"/>
    </sheetView>
  </sheetViews>
  <sheetFormatPr defaultColWidth="8.8515625" defaultRowHeight="15"/>
  <cols>
    <col min="1" max="1" width="68.8515625" style="0" bestFit="1" customWidth="1"/>
    <col min="2" max="2" width="15.28125" style="0" customWidth="1"/>
    <col min="3" max="6" width="10.421875" style="0" bestFit="1" customWidth="1"/>
    <col min="7" max="7" width="10.7109375" style="0" bestFit="1" customWidth="1"/>
    <col min="8" max="8" width="10.421875" style="0" bestFit="1" customWidth="1"/>
    <col min="9" max="10" width="10.7109375" style="0" bestFit="1" customWidth="1"/>
    <col min="11" max="11" width="11.421875" style="0" bestFit="1" customWidth="1"/>
    <col min="12" max="12" width="11.28125" style="0" bestFit="1" customWidth="1"/>
    <col min="13" max="13" width="10.7109375" style="0" bestFit="1" customWidth="1"/>
    <col min="14" max="14" width="10.421875" style="0" bestFit="1" customWidth="1"/>
  </cols>
  <sheetData>
    <row r="1" spans="1:15" ht="15">
      <c r="A1" s="3"/>
      <c r="B1" s="128" t="s">
        <v>15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15">
      <c r="A2" s="3"/>
      <c r="B2" s="3"/>
      <c r="C2" s="4">
        <v>1.096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0.25">
      <c r="A3" s="4"/>
      <c r="O3" s="18"/>
    </row>
    <row r="4" spans="1:15" ht="20.25">
      <c r="A4" s="4"/>
      <c r="B4" s="121" t="s">
        <v>40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8"/>
    </row>
    <row r="5" spans="1:15" ht="19.5" thickBot="1">
      <c r="A5" s="4"/>
      <c r="B5" s="122" t="s">
        <v>18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"/>
    </row>
    <row r="6" spans="1:15" ht="16.5" thickBot="1">
      <c r="A6" s="5"/>
      <c r="B6" s="52"/>
      <c r="C6" s="124" t="s">
        <v>22</v>
      </c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4"/>
    </row>
    <row r="7" spans="1:14" ht="17.25" thickBot="1" thickTop="1">
      <c r="A7" s="13"/>
      <c r="B7" s="13"/>
      <c r="C7" s="129" t="s">
        <v>59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1"/>
    </row>
    <row r="8" spans="1:14" ht="27" customHeight="1" thickBot="1" thickTop="1">
      <c r="A8" s="6" t="s">
        <v>0</v>
      </c>
      <c r="B8" s="6" t="s">
        <v>1</v>
      </c>
      <c r="C8" s="23">
        <v>43831</v>
      </c>
      <c r="D8" s="23">
        <v>43862</v>
      </c>
      <c r="E8" s="23">
        <v>43891</v>
      </c>
      <c r="F8" s="23">
        <v>43922</v>
      </c>
      <c r="G8" s="23">
        <v>43952</v>
      </c>
      <c r="H8" s="23">
        <v>43983</v>
      </c>
      <c r="I8" s="23">
        <v>44013</v>
      </c>
      <c r="J8" s="23">
        <v>44044</v>
      </c>
      <c r="K8" s="23">
        <v>44075</v>
      </c>
      <c r="L8" s="23">
        <v>44105</v>
      </c>
      <c r="M8" s="23">
        <v>44136</v>
      </c>
      <c r="N8" s="23">
        <v>44166</v>
      </c>
    </row>
    <row r="9" spans="1:15" ht="24.75" customHeight="1">
      <c r="A9" s="24" t="s">
        <v>25</v>
      </c>
      <c r="B9" s="25">
        <v>1</v>
      </c>
      <c r="C9" s="24">
        <v>1.2452643022537233</v>
      </c>
      <c r="D9" s="24">
        <v>0.832082456111908</v>
      </c>
      <c r="E9" s="24">
        <v>1.3612083339691163</v>
      </c>
      <c r="F9" s="24">
        <v>1.1243159847259523</v>
      </c>
      <c r="G9" s="24">
        <v>1.2305328722000124</v>
      </c>
      <c r="H9" s="24">
        <v>1.1072057485580444</v>
      </c>
      <c r="I9" s="24">
        <v>1.1060985918045045</v>
      </c>
      <c r="J9" s="24">
        <v>1.1016235828399659</v>
      </c>
      <c r="K9" s="24">
        <v>1.2006097202301027</v>
      </c>
      <c r="L9" s="24">
        <v>0.9096882781982423</v>
      </c>
      <c r="M9" s="24">
        <v>1.0229464683532716</v>
      </c>
      <c r="N9" s="24">
        <v>1.1785494194030763</v>
      </c>
      <c r="O9" s="53"/>
    </row>
    <row r="10" spans="1:15" ht="26.25" customHeight="1">
      <c r="A10" s="14" t="s">
        <v>41</v>
      </c>
      <c r="B10" s="29">
        <v>1</v>
      </c>
      <c r="C10" s="14">
        <v>0</v>
      </c>
      <c r="D10" s="14">
        <v>0</v>
      </c>
      <c r="E10" s="14">
        <v>0</v>
      </c>
      <c r="F10" s="14">
        <v>0</v>
      </c>
      <c r="G10" s="14">
        <v>3.0039808064000004</v>
      </c>
      <c r="H10" s="14">
        <v>3.0039808064000004</v>
      </c>
      <c r="I10" s="14">
        <v>3.0039808064000004</v>
      </c>
      <c r="J10" s="14">
        <v>3.0039808064000004</v>
      </c>
      <c r="K10" s="14">
        <v>3.0039808064000004</v>
      </c>
      <c r="L10" s="14">
        <v>3.0039808064000004</v>
      </c>
      <c r="M10" s="14">
        <v>0</v>
      </c>
      <c r="N10" s="14">
        <v>0</v>
      </c>
      <c r="O10" s="53"/>
    </row>
    <row r="11" spans="1:15" ht="26.25" customHeight="1">
      <c r="A11" s="24" t="s">
        <v>42</v>
      </c>
      <c r="B11" s="25">
        <v>1</v>
      </c>
      <c r="C11" s="24">
        <v>0</v>
      </c>
      <c r="D11" s="24">
        <v>0</v>
      </c>
      <c r="E11" s="24">
        <v>0</v>
      </c>
      <c r="F11" s="24">
        <v>0</v>
      </c>
      <c r="G11" s="24">
        <v>0.20477992800000003</v>
      </c>
      <c r="H11" s="24">
        <v>0.20477992800000003</v>
      </c>
      <c r="I11" s="24">
        <v>0.20477992800000003</v>
      </c>
      <c r="J11" s="24">
        <v>0.20477992800000003</v>
      </c>
      <c r="K11" s="24">
        <v>0.20477992800000003</v>
      </c>
      <c r="L11" s="24">
        <v>0.20477992800000003</v>
      </c>
      <c r="M11" s="24">
        <v>0</v>
      </c>
      <c r="N11" s="24">
        <v>0</v>
      </c>
      <c r="O11" s="53"/>
    </row>
    <row r="12" spans="1:15" ht="15">
      <c r="A12" s="31" t="s">
        <v>43</v>
      </c>
      <c r="B12" s="29">
        <v>1</v>
      </c>
      <c r="C12" s="14">
        <v>0</v>
      </c>
      <c r="D12" s="14">
        <v>0</v>
      </c>
      <c r="E12" s="14">
        <v>0</v>
      </c>
      <c r="F12" s="14">
        <v>0.46919916728000005</v>
      </c>
      <c r="G12" s="14">
        <v>1.38653893592</v>
      </c>
      <c r="H12" s="14">
        <v>0.66198319992</v>
      </c>
      <c r="I12" s="14">
        <v>3.56697433848</v>
      </c>
      <c r="J12" s="14">
        <v>4.995591673600001</v>
      </c>
      <c r="K12" s="14">
        <v>6.0144197928</v>
      </c>
      <c r="L12" s="14">
        <v>3.4815982400800003</v>
      </c>
      <c r="M12" s="14">
        <v>0</v>
      </c>
      <c r="N12" s="14">
        <v>0</v>
      </c>
      <c r="O12" s="33"/>
    </row>
    <row r="13" spans="1:15" ht="15">
      <c r="A13" s="32" t="s">
        <v>44</v>
      </c>
      <c r="B13" s="25">
        <v>1</v>
      </c>
      <c r="C13" s="24">
        <v>0</v>
      </c>
      <c r="D13" s="24">
        <v>0</v>
      </c>
      <c r="E13" s="24">
        <v>0</v>
      </c>
      <c r="F13" s="24">
        <v>3.8599657072902582</v>
      </c>
      <c r="G13" s="24">
        <v>4.409598622660456</v>
      </c>
      <c r="H13" s="24">
        <v>4.307072025687034</v>
      </c>
      <c r="I13" s="24">
        <v>5.114613857213753</v>
      </c>
      <c r="J13" s="24">
        <v>5.74947182944957</v>
      </c>
      <c r="K13" s="24">
        <v>6.112329208751437</v>
      </c>
      <c r="L13" s="24">
        <v>5.185888093070787</v>
      </c>
      <c r="M13" s="24">
        <v>0</v>
      </c>
      <c r="N13" s="24">
        <v>0</v>
      </c>
      <c r="O13" s="33"/>
    </row>
    <row r="14" spans="1:28" s="11" customFormat="1" ht="15">
      <c r="A14" s="34" t="s">
        <v>45</v>
      </c>
      <c r="B14" s="35"/>
      <c r="C14" s="36">
        <v>1.2452643022537233</v>
      </c>
      <c r="D14" s="36">
        <v>0.832082456111908</v>
      </c>
      <c r="E14" s="36">
        <v>1.3612083339691163</v>
      </c>
      <c r="F14" s="36">
        <v>5.45348085929621</v>
      </c>
      <c r="G14" s="36">
        <v>10.235431165180469</v>
      </c>
      <c r="H14" s="36">
        <v>9.285021708565079</v>
      </c>
      <c r="I14" s="36">
        <v>12.996447521898258</v>
      </c>
      <c r="J14" s="36">
        <v>15.055447820289537</v>
      </c>
      <c r="K14" s="36">
        <v>16.536119456181538</v>
      </c>
      <c r="L14" s="36">
        <v>12.78593534574903</v>
      </c>
      <c r="M14" s="36">
        <v>1.0229464683532716</v>
      </c>
      <c r="N14" s="36">
        <v>1.1785494194030763</v>
      </c>
      <c r="O14" s="33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</row>
    <row r="15" spans="1:15" s="11" customFormat="1" ht="15">
      <c r="A15" s="37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3"/>
    </row>
    <row r="16" spans="1:14" ht="15">
      <c r="A16" s="120" t="s">
        <v>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</row>
    <row r="17" spans="1:14" ht="15">
      <c r="A17" s="120" t="s">
        <v>46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</row>
    <row r="18" spans="1:14" s="16" customFormat="1" ht="15">
      <c r="A18" s="120" t="s">
        <v>47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</row>
    <row r="19" spans="1:14" s="16" customFormat="1" ht="15">
      <c r="A19" s="8" t="s">
        <v>7</v>
      </c>
      <c r="B19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</row>
    <row r="20" spans="2:14" ht="15">
      <c r="B20" s="56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ht="15">
      <c r="B21" s="55"/>
    </row>
    <row r="22" spans="1:15" ht="15">
      <c r="A22" s="44" t="s">
        <v>48</v>
      </c>
      <c r="B22" s="45" t="s">
        <v>49</v>
      </c>
      <c r="C22" s="46">
        <v>0.025388774185441436</v>
      </c>
      <c r="D22" s="46">
        <v>0.025388774185441436</v>
      </c>
      <c r="E22" s="46">
        <v>0.025388774185441436</v>
      </c>
      <c r="F22" s="46">
        <v>0.025388774185441436</v>
      </c>
      <c r="G22" s="46">
        <v>0.025388774185441436</v>
      </c>
      <c r="H22" s="46">
        <v>0.025388774185441436</v>
      </c>
      <c r="I22" s="46">
        <v>0.025388774185441436</v>
      </c>
      <c r="J22" s="46">
        <v>0.025388774185441436</v>
      </c>
      <c r="K22" s="46">
        <v>0.025388774185441436</v>
      </c>
      <c r="L22" s="46">
        <v>0.025388774185441436</v>
      </c>
      <c r="M22" s="46">
        <v>0.025388774185441436</v>
      </c>
      <c r="N22" s="46">
        <v>0.025388774185441436</v>
      </c>
      <c r="O22" s="57"/>
    </row>
    <row r="23" spans="1:15" ht="15">
      <c r="A23" s="58" t="s">
        <v>50</v>
      </c>
      <c r="B23" s="45" t="s">
        <v>51</v>
      </c>
      <c r="C23" s="46">
        <v>0.4153216433301568</v>
      </c>
      <c r="D23" s="46">
        <v>0.3723182944017463</v>
      </c>
      <c r="E23" s="46">
        <v>0.31773246439732616</v>
      </c>
      <c r="F23" s="46">
        <v>0.34217050646245484</v>
      </c>
      <c r="G23" s="46">
        <v>0.39288297643512493</v>
      </c>
      <c r="H23" s="46">
        <v>0.43022834795713427</v>
      </c>
      <c r="I23" s="46">
        <v>0.6472842639088631</v>
      </c>
      <c r="J23" s="46">
        <v>0.703324459284544</v>
      </c>
      <c r="K23" s="46">
        <v>0.6183399772793055</v>
      </c>
      <c r="L23" s="46">
        <v>0.5697154555171728</v>
      </c>
      <c r="M23" s="46">
        <v>0.4062509414851666</v>
      </c>
      <c r="N23" s="46">
        <v>0.48259130085259677</v>
      </c>
      <c r="O23" s="57"/>
    </row>
    <row r="24" spans="1:15" ht="15">
      <c r="A24" s="44" t="s">
        <v>52</v>
      </c>
      <c r="B24" s="45" t="s">
        <v>51</v>
      </c>
      <c r="C24" s="46">
        <v>1.1210185429241226</v>
      </c>
      <c r="D24" s="46">
        <v>1.120594679398013</v>
      </c>
      <c r="E24" s="46">
        <v>1.1258535554079172</v>
      </c>
      <c r="F24" s="46">
        <v>1.5424943470305097</v>
      </c>
      <c r="G24" s="46">
        <v>1.689931451055109</v>
      </c>
      <c r="H24" s="46">
        <v>1.5557528235369502</v>
      </c>
      <c r="I24" s="46">
        <v>1.9824386005022325</v>
      </c>
      <c r="J24" s="46">
        <v>2.1978805617772803</v>
      </c>
      <c r="K24" s="46">
        <v>2.6275289570099454</v>
      </c>
      <c r="L24" s="46">
        <v>2.0699860555442045</v>
      </c>
      <c r="M24" s="46">
        <v>1.3503789518900293</v>
      </c>
      <c r="N24" s="46">
        <v>1.120763775433847</v>
      </c>
      <c r="O24" s="57"/>
    </row>
    <row r="25" spans="1:15" ht="15">
      <c r="A25" s="47" t="s">
        <v>53</v>
      </c>
      <c r="B25" s="45" t="s">
        <v>51</v>
      </c>
      <c r="C25" s="46">
        <v>0.00018826736783375965</v>
      </c>
      <c r="D25" s="46">
        <v>1.0182804288342596E-05</v>
      </c>
      <c r="E25" s="46">
        <v>0.0016493162863422184</v>
      </c>
      <c r="F25" s="46">
        <v>0.16818271303474902</v>
      </c>
      <c r="G25" s="46">
        <v>0.25139887333177036</v>
      </c>
      <c r="H25" s="46">
        <v>0.20979125810004773</v>
      </c>
      <c r="I25" s="46">
        <v>0.3751707482799888</v>
      </c>
      <c r="J25" s="46">
        <v>0.4903830216407776</v>
      </c>
      <c r="K25" s="46">
        <v>0.5415182947337628</v>
      </c>
      <c r="L25" s="46">
        <v>0.37193385291323067</v>
      </c>
      <c r="M25" s="46">
        <v>0.08856408149749041</v>
      </c>
      <c r="N25" s="46">
        <v>8.122765375301243E-05</v>
      </c>
      <c r="O25" s="57"/>
    </row>
    <row r="26" spans="1:15" ht="15">
      <c r="A26" s="44" t="s">
        <v>54</v>
      </c>
      <c r="B26" s="45" t="s">
        <v>51</v>
      </c>
      <c r="C26" s="46">
        <v>-4.604680696</v>
      </c>
      <c r="D26" s="46">
        <v>-4.6046796</v>
      </c>
      <c r="E26" s="46">
        <v>-4.604678504000001</v>
      </c>
      <c r="F26" s="46">
        <v>-3.4333953600000005</v>
      </c>
      <c r="G26" s="46">
        <v>-2.5193784880000005</v>
      </c>
      <c r="H26" s="46">
        <v>-3.7114944000000003</v>
      </c>
      <c r="I26" s="46">
        <v>-2.026987336</v>
      </c>
      <c r="J26" s="46">
        <v>-0.7213130008</v>
      </c>
      <c r="K26" s="46">
        <v>1.7433074640000001</v>
      </c>
      <c r="L26" s="46">
        <v>-1.113696016</v>
      </c>
      <c r="M26" s="46">
        <v>-4.328193872000001</v>
      </c>
      <c r="N26" s="46">
        <v>-4.604681792</v>
      </c>
      <c r="O26" s="57"/>
    </row>
    <row r="27" spans="1:15" ht="15">
      <c r="A27" s="44" t="s">
        <v>55</v>
      </c>
      <c r="B27" s="45" t="s">
        <v>51</v>
      </c>
      <c r="C27" s="46">
        <v>3.4809508000000005</v>
      </c>
      <c r="D27" s="46">
        <v>3.4809508000000005</v>
      </c>
      <c r="E27" s="46">
        <v>3.4809508000000005</v>
      </c>
      <c r="F27" s="46">
        <v>3.3859769200000005</v>
      </c>
      <c r="G27" s="46">
        <v>3.355380984</v>
      </c>
      <c r="H27" s="46">
        <v>3.383561336</v>
      </c>
      <c r="I27" s="46">
        <v>6.030863848000001</v>
      </c>
      <c r="J27" s="46">
        <v>4.639167432</v>
      </c>
      <c r="K27" s="46">
        <v>5.2771490320000005</v>
      </c>
      <c r="L27" s="46">
        <v>3.28971524</v>
      </c>
      <c r="M27" s="46">
        <v>3.4162714560000005</v>
      </c>
      <c r="N27" s="46">
        <v>3.4809508000000005</v>
      </c>
      <c r="O27" s="57"/>
    </row>
    <row r="28" spans="1:15" ht="15">
      <c r="A28" s="44" t="s">
        <v>56</v>
      </c>
      <c r="B28" s="45" t="s">
        <v>51</v>
      </c>
      <c r="C28" s="46">
        <v>0.06081127306818963</v>
      </c>
      <c r="D28" s="46">
        <v>0.06081127306818963</v>
      </c>
      <c r="E28" s="46">
        <v>0.06081127306818963</v>
      </c>
      <c r="F28" s="46">
        <v>0.06081129756569863</v>
      </c>
      <c r="G28" s="46">
        <v>0.06081129756569863</v>
      </c>
      <c r="H28" s="46">
        <v>0.016012319058179857</v>
      </c>
      <c r="I28" s="46">
        <v>0.01601229660212994</v>
      </c>
      <c r="J28" s="46">
        <v>0.016012319058179857</v>
      </c>
      <c r="K28" s="46">
        <v>0.016012340493500234</v>
      </c>
      <c r="L28" s="46">
        <v>0.016012319058179857</v>
      </c>
      <c r="M28" s="46">
        <v>0.060811317980289464</v>
      </c>
      <c r="N28" s="46">
        <v>0.06081129756569863</v>
      </c>
      <c r="O28" s="57"/>
    </row>
    <row r="29" spans="1:15" ht="15">
      <c r="A29" s="44" t="s">
        <v>57</v>
      </c>
      <c r="B29" s="45" t="s">
        <v>51</v>
      </c>
      <c r="C29" s="46">
        <v>-0.12822162795066835</v>
      </c>
      <c r="D29" s="46">
        <v>-0.1321523920893669</v>
      </c>
      <c r="E29" s="46">
        <v>0.33904461002349856</v>
      </c>
      <c r="F29" s="46">
        <v>0.3542198696136475</v>
      </c>
      <c r="G29" s="46">
        <v>-0.11957055312395097</v>
      </c>
      <c r="H29" s="46">
        <v>1.7748572006225587</v>
      </c>
      <c r="I29" s="46">
        <v>2.2124639778137207</v>
      </c>
      <c r="J29" s="46">
        <v>2.3679590091705323</v>
      </c>
      <c r="K29" s="46">
        <v>2.1457117280960083</v>
      </c>
      <c r="L29" s="46">
        <v>2.0849582977294925</v>
      </c>
      <c r="M29" s="46">
        <v>-0.13092281311750412</v>
      </c>
      <c r="N29" s="46">
        <v>-0.1061730695962906</v>
      </c>
      <c r="O29" s="57"/>
    </row>
    <row r="30" spans="1:15" ht="15">
      <c r="A30" s="34" t="s">
        <v>58</v>
      </c>
      <c r="B30" s="35"/>
      <c r="C30" s="36">
        <v>0.37077697692507616</v>
      </c>
      <c r="D30" s="36">
        <v>0.3232420117683125</v>
      </c>
      <c r="E30" s="36">
        <v>0.746752289368715</v>
      </c>
      <c r="F30" s="36">
        <v>2.445849067892501</v>
      </c>
      <c r="G30" s="36">
        <v>3.1368453154491927</v>
      </c>
      <c r="H30" s="36">
        <v>3.6840976594603116</v>
      </c>
      <c r="I30" s="36">
        <v>9.262635173292377</v>
      </c>
      <c r="J30" s="36">
        <v>9.718802576316756</v>
      </c>
      <c r="K30" s="36">
        <v>12.994956567797965</v>
      </c>
      <c r="L30" s="36">
        <v>7.314013978947722</v>
      </c>
      <c r="M30" s="36">
        <v>0.8885488379209127</v>
      </c>
      <c r="N30" s="36">
        <v>0.4597323140950468</v>
      </c>
      <c r="O30" s="57"/>
    </row>
    <row r="31" spans="2:15" ht="15"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59"/>
    </row>
    <row r="33" spans="3:14" ht="15"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</row>
    <row r="34" spans="2:13" ht="15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</row>
    <row r="35" spans="3:14" ht="15"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3:14" ht="15"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3:14" ht="15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</row>
    <row r="38" spans="3:14" ht="15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</row>
  </sheetData>
  <sheetProtection/>
  <mergeCells count="8">
    <mergeCell ref="A17:N17"/>
    <mergeCell ref="A18:N18"/>
    <mergeCell ref="B1:O1"/>
    <mergeCell ref="B4:N4"/>
    <mergeCell ref="B5:N5"/>
    <mergeCell ref="C6:N6"/>
    <mergeCell ref="C7:N7"/>
    <mergeCell ref="A16:N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Gannon, Jaime Rose</dc:creator>
  <cp:keywords/>
  <dc:description/>
  <cp:lastModifiedBy>Chow, Lily</cp:lastModifiedBy>
  <cp:lastPrinted>2019-07-02T22:22:13Z</cp:lastPrinted>
  <dcterms:created xsi:type="dcterms:W3CDTF">2014-06-26T23:45:07Z</dcterms:created>
  <dcterms:modified xsi:type="dcterms:W3CDTF">2019-09-06T23:19:44Z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msSpid">
    <vt:lpwstr>21369</vt:lpwstr>
  </property>
  <property fmtid="{D5CDD505-2E9C-101B-9397-08002B2CF9AE}" pid="3" name="Question Number">
    <vt:lpwstr>01</vt:lpwstr>
  </property>
  <property fmtid="{D5CDD505-2E9C-101B-9397-08002B2CF9AE}" pid="4" name="Question">
    <vt:lpwstr>
I am attaching the 2020 totals and August 2021 and 2022 totals for SCE’s demand response programs. Please distribute the program totals across the local areas and review the Payment $ column in the template to make sure it is correct. I’ve provided two </vt:lpwstr>
  </property>
  <property fmtid="{D5CDD505-2E9C-101B-9397-08002B2CF9AE}" pid="5" name="Year">
    <vt:lpwstr>2021</vt:lpwstr>
  </property>
  <property fmtid="{D5CDD505-2E9C-101B-9397-08002B2CF9AE}" pid="6" name="HeaderSpid">
    <vt:lpwstr>1350</vt:lpwstr>
  </property>
  <property fmtid="{D5CDD505-2E9C-101B-9397-08002B2CF9AE}" pid="7" name="Party0">
    <vt:lpwstr>40;#Energy Division</vt:lpwstr>
  </property>
  <property fmtid="{D5CDD505-2E9C-101B-9397-08002B2CF9AE}" pid="8" name="Review Status">
    <vt:lpwstr>https://edisonintl.sharepoint.com/teams/rcms365/_layouts/15/wrkstat.aspx?List=21149cbb-4f61-4bd7-8a64-8d38b2a0e31c&amp;WorkflowInstanceName=b5755e06-ba53-4605-b7c9-fc48f889beb8, Ready for Case Admin</vt:lpwstr>
  </property>
  <property fmtid="{D5CDD505-2E9C-101B-9397-08002B2CF9AE}" pid="9" name="DR 360 Link">
    <vt:lpwstr/>
  </property>
  <property fmtid="{D5CDD505-2E9C-101B-9397-08002B2CF9AE}" pid="10" name="Acronym">
    <vt:lpwstr>SCE 2018-2022 DR App</vt:lpwstr>
  </property>
  <property fmtid="{D5CDD505-2E9C-101B-9397-08002B2CF9AE}" pid="11" name="Attorney">
    <vt:lpwstr>1611</vt:lpwstr>
  </property>
  <property fmtid="{D5CDD505-2E9C-101B-9397-08002B2CF9AE}" pid="12" name="Proceeding Number">
    <vt:lpwstr>A.17-01-012  A.17-01-018  A.17-01-019</vt:lpwstr>
  </property>
  <property fmtid="{D5CDD505-2E9C-101B-9397-08002B2CF9AE}" pid="13" name="Party">
    <vt:lpwstr>40</vt:lpwstr>
  </property>
  <property fmtid="{D5CDD505-2E9C-101B-9397-08002B2CF9AE}" pid="14" name="Assignee">
    <vt:lpwstr>1745</vt:lpwstr>
  </property>
  <property fmtid="{D5CDD505-2E9C-101B-9397-08002B2CF9AE}" pid="15" name="Received Date">
    <vt:lpwstr>2019-06-27T00:00:00Z</vt:lpwstr>
  </property>
  <property fmtid="{D5CDD505-2E9C-101B-9397-08002B2CF9AE}" pid="16" name="Data Request Set Name1">
    <vt:lpwstr>A.17-01-012 ED-SCE-031</vt:lpwstr>
  </property>
  <property fmtid="{D5CDD505-2E9C-101B-9397-08002B2CF9AE}" pid="17" name="Document Review Status">
    <vt:lpwstr>Pending for Case Admin</vt:lpwstr>
  </property>
  <property fmtid="{D5CDD505-2E9C-101B-9397-08002B2CF9AE}" pid="18" name="Data Request Set Name">
    <vt:lpwstr>DR - 68123 01</vt:lpwstr>
  </property>
  <property fmtid="{D5CDD505-2E9C-101B-9397-08002B2CF9AE}" pid="19" name="Agency">
    <vt:lpwstr>CPUC</vt:lpwstr>
  </property>
  <property fmtid="{D5CDD505-2E9C-101B-9397-08002B2CF9AE}" pid="20" name="_dlc_DocId">
    <vt:lpwstr>RCMS365-1419139168-53508</vt:lpwstr>
  </property>
  <property fmtid="{D5CDD505-2E9C-101B-9397-08002B2CF9AE}" pid="21" name="_dlc_DocIdItemGuid">
    <vt:lpwstr>7c043e04-52ec-42df-b9a6-034113c67ee1</vt:lpwstr>
  </property>
  <property fmtid="{D5CDD505-2E9C-101B-9397-08002B2CF9AE}" pid="22" name="_dlc_DocIdUrl">
    <vt:lpwstr>https://edisonintl.sharepoint.com/teams/rcms365/_layouts/15/DocIdRedir.aspx?ID=RCMS365-1419139168-53508, RCMS365-1419139168-53508</vt:lpwstr>
  </property>
  <property fmtid="{D5CDD505-2E9C-101B-9397-08002B2CF9AE}" pid="23" name="Classification">
    <vt:lpwstr>Confidential</vt:lpwstr>
  </property>
  <property fmtid="{D5CDD505-2E9C-101B-9397-08002B2CF9AE}" pid="24" name="display_urn:schemas-microsoft-com:office:office#Attorney">
    <vt:lpwstr>Robin Meidhof</vt:lpwstr>
  </property>
  <property fmtid="{D5CDD505-2E9C-101B-9397-08002B2CF9AE}" pid="25" name="display_urn:schemas-microsoft-com:office:office#Assignee">
    <vt:lpwstr>Nathanael Gonzalez</vt:lpwstr>
  </property>
  <property fmtid="{D5CDD505-2E9C-101B-9397-08002B2CF9AE}" pid="26" name="Document Type">
    <vt:lpwstr>Attachment</vt:lpwstr>
  </property>
  <property fmtid="{D5CDD505-2E9C-101B-9397-08002B2CF9AE}" pid="27" name="_docset_NoMedatataSyncRequired">
    <vt:lpwstr>False</vt:lpwstr>
  </property>
  <property fmtid="{D5CDD505-2E9C-101B-9397-08002B2CF9AE}" pid="28" name="Response Date">
    <vt:lpwstr>2019-07-03T00:00:00Z</vt:lpwstr>
  </property>
  <property fmtid="{D5CDD505-2E9C-101B-9397-08002B2CF9AE}" pid="29" name="Witness">
    <vt:lpwstr/>
  </property>
  <property fmtid="{D5CDD505-2E9C-101B-9397-08002B2CF9AE}" pid="30" name="_Status">
    <vt:lpwstr/>
  </property>
  <property fmtid="{D5CDD505-2E9C-101B-9397-08002B2CF9AE}" pid="31" name="IconOverlay">
    <vt:lpwstr/>
  </property>
  <property fmtid="{D5CDD505-2E9C-101B-9397-08002B2CF9AE}" pid="32" name="Test WF">
    <vt:lpwstr>, </vt:lpwstr>
  </property>
  <property fmtid="{D5CDD505-2E9C-101B-9397-08002B2CF9AE}" pid="33" name="Reassignment">
    <vt:lpwstr>, </vt:lpwstr>
  </property>
  <property fmtid="{D5CDD505-2E9C-101B-9397-08002B2CF9AE}" pid="34" name="Start Security WF">
    <vt:lpwstr>, </vt:lpwstr>
  </property>
</Properties>
</file>