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7110" activeTab="0"/>
  </bookViews>
  <sheets>
    <sheet name="PG&amp;E Programs" sheetId="1" r:id="rId1"/>
    <sheet name="SCE Programs" sheetId="2" r:id="rId2"/>
    <sheet name="SDGE Programs" sheetId="3" r:id="rId3"/>
  </sheets>
  <definedNames/>
  <calcPr fullCalcOnLoad="1"/>
</workbook>
</file>

<file path=xl/sharedStrings.xml><?xml version="1.0" encoding="utf-8"?>
<sst xmlns="http://schemas.openxmlformats.org/spreadsheetml/2006/main" count="277" uniqueCount="63">
  <si>
    <t>Average of Hourly Ex Ante Load Impacts (MW/hour) from 2 to 6 PM If Simultaneous Events Are Called on Monthly Peak Load Days Under 1-in-2 Weather Year Conditions, Before Adjusting for Avoided Line Losses</t>
  </si>
  <si>
    <t>Payment$</t>
  </si>
  <si>
    <t>ABEC</t>
  </si>
  <si>
    <t>1</t>
  </si>
  <si>
    <t>Greater Bay Area</t>
  </si>
  <si>
    <t>Greater Fresno Area</t>
  </si>
  <si>
    <t>Humboldt</t>
  </si>
  <si>
    <t>Kern</t>
  </si>
  <si>
    <t>Northern Coast</t>
  </si>
  <si>
    <t>Sierra</t>
  </si>
  <si>
    <t>Stockton</t>
  </si>
  <si>
    <t>Other (Outside Any LCA)</t>
  </si>
  <si>
    <t>AMP</t>
  </si>
  <si>
    <t>BEC</t>
  </si>
  <si>
    <t>BIP</t>
  </si>
  <si>
    <t>CBP</t>
  </si>
  <si>
    <t>CPP (Existing Non-Residential Program)</t>
  </si>
  <si>
    <t>DBP</t>
  </si>
  <si>
    <t>PeakChoice - Committed Load, Day Of</t>
  </si>
  <si>
    <t>PeakChoice - Committed Load, Day Ahead</t>
  </si>
  <si>
    <t>PeakChoice - Best Efforts, Day Of</t>
  </si>
  <si>
    <t>PeakChoice - Best Efforts, Day Ahead</t>
  </si>
  <si>
    <t>Peak Day Pricing (PDP)</t>
  </si>
  <si>
    <t>SmartAC - Non-Residential</t>
  </si>
  <si>
    <t>SmartAC - Residential</t>
  </si>
  <si>
    <t>SmartRate - Non-Residential</t>
  </si>
  <si>
    <t>SmartRate - Residential</t>
  </si>
  <si>
    <t>Other PG&amp;E Areas</t>
  </si>
  <si>
    <t>Payment$ - if payment for this program is from bundled customers only, enter 0, if all distribution customers, enter 1</t>
  </si>
  <si>
    <t>Program Name</t>
  </si>
  <si>
    <t>Local Area</t>
  </si>
  <si>
    <t>CPPD - Medium C&amp;I (20-200 kW)</t>
  </si>
  <si>
    <t>CPPD - Large C&amp;I (&gt;200 kW)</t>
  </si>
  <si>
    <t xml:space="preserve">CBP </t>
  </si>
  <si>
    <t>Summer Saver Residential</t>
  </si>
  <si>
    <t>Summer Saver Small Commercial</t>
  </si>
  <si>
    <t>CPPE</t>
  </si>
  <si>
    <t>Application to make the program year round pending before the Commission</t>
  </si>
  <si>
    <t>MWs</t>
  </si>
  <si>
    <t>SCE</t>
  </si>
  <si>
    <t>Expected Capacity at Coincident Peak based on Load Impact Protocols  (MW)</t>
  </si>
  <si>
    <t>Summer Discount Plan
(SDP)
Residential &amp; Non-Residential</t>
  </si>
  <si>
    <t>LA Basin</t>
  </si>
  <si>
    <t>Outside LCA</t>
  </si>
  <si>
    <t>Big Creek/Ventura</t>
  </si>
  <si>
    <t>Total IOU Service Area</t>
  </si>
  <si>
    <t>Agricultural and Pumping Interruptible
(API)</t>
  </si>
  <si>
    <t>Capacity Bidding Program
(CBP)</t>
  </si>
  <si>
    <t>Demand Response Contract
(DRC)</t>
  </si>
  <si>
    <t>Base Interruptible Program
(BIP)</t>
  </si>
  <si>
    <t>Demand Bidding Program
(DBP)</t>
  </si>
  <si>
    <t>Critical Peak Pricing
(CPP)</t>
  </si>
  <si>
    <t>Total, Allocated Event-Based Resources:</t>
  </si>
  <si>
    <t xml:space="preserve">PG&amp;E Load Impacts </t>
  </si>
  <si>
    <t xml:space="preserve">SDG&amp;E Load Impacts </t>
  </si>
  <si>
    <t>DR 2010 Load Impact Estimates</t>
  </si>
  <si>
    <t>Total in Orange</t>
  </si>
  <si>
    <t>Totals in Orange</t>
  </si>
  <si>
    <t>Total Unallocated Event Based Resources</t>
  </si>
  <si>
    <t>Total Event Based Resources</t>
  </si>
  <si>
    <t>Total, Allocated Event-Based Resources</t>
  </si>
  <si>
    <t>Total Event Based Resources (All Programs alliocated)</t>
  </si>
  <si>
    <t>SCE Load Impacts - Revised August 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</si>
</sst>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17" fontId="5" fillId="33" borderId="13" xfId="0" applyNumberFormat="1" applyFont="1" applyFill="1" applyBorder="1" applyAlignment="1">
      <alignment horizontal="center" wrapText="1"/>
    </xf>
    <xf numFmtId="17" fontId="5" fillId="33" borderId="14" xfId="0" applyNumberFormat="1" applyFont="1" applyFill="1" applyBorder="1" applyAlignment="1">
      <alignment horizontal="center" wrapText="1"/>
    </xf>
    <xf numFmtId="17" fontId="5" fillId="33" borderId="15" xfId="0" applyNumberFormat="1" applyFont="1" applyFill="1" applyBorder="1" applyAlignment="1">
      <alignment horizontal="center" wrapText="1"/>
    </xf>
    <xf numFmtId="0" fontId="6" fillId="13" borderId="1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13" borderId="0" xfId="0" applyFont="1" applyFill="1" applyAlignment="1">
      <alignment/>
    </xf>
    <xf numFmtId="0" fontId="10" fillId="14" borderId="12" xfId="0" applyFont="1" applyFill="1" applyBorder="1" applyAlignment="1">
      <alignment/>
    </xf>
    <xf numFmtId="2" fontId="9" fillId="14" borderId="16" xfId="0" applyNumberFormat="1" applyFont="1" applyFill="1" applyBorder="1" applyAlignment="1">
      <alignment horizontal="center"/>
    </xf>
    <xf numFmtId="0" fontId="0" fillId="14" borderId="16" xfId="0" applyFill="1" applyBorder="1" applyAlignment="1">
      <alignment horizontal="center"/>
    </xf>
    <xf numFmtId="0" fontId="11" fillId="13" borderId="12" xfId="0" applyFont="1" applyFill="1" applyBorder="1" applyAlignment="1">
      <alignment/>
    </xf>
    <xf numFmtId="43" fontId="6" fillId="13" borderId="16" xfId="0" applyNumberFormat="1" applyFont="1" applyFill="1" applyBorder="1" applyAlignment="1">
      <alignment horizontal="center"/>
    </xf>
    <xf numFmtId="0" fontId="12" fillId="13" borderId="17" xfId="0" applyFont="1" applyFill="1" applyBorder="1" applyAlignment="1">
      <alignment/>
    </xf>
    <xf numFmtId="43" fontId="6" fillId="13" borderId="18" xfId="0" applyNumberFormat="1" applyFont="1" applyFill="1" applyBorder="1" applyAlignment="1">
      <alignment horizontal="center"/>
    </xf>
    <xf numFmtId="43" fontId="6" fillId="13" borderId="19" xfId="0" applyNumberFormat="1" applyFont="1" applyFill="1" applyBorder="1" applyAlignment="1">
      <alignment horizontal="center"/>
    </xf>
    <xf numFmtId="0" fontId="11" fillId="13" borderId="10" xfId="0" applyFont="1" applyFill="1" applyBorder="1" applyAlignment="1">
      <alignment horizontal="left" wrapText="1"/>
    </xf>
    <xf numFmtId="0" fontId="12" fillId="13" borderId="10" xfId="0" applyFont="1" applyFill="1" applyBorder="1" applyAlignment="1">
      <alignment wrapText="1"/>
    </xf>
    <xf numFmtId="0" fontId="12" fillId="13" borderId="10" xfId="0" applyFont="1" applyFill="1" applyBorder="1" applyAlignment="1">
      <alignment/>
    </xf>
    <xf numFmtId="43" fontId="12" fillId="13" borderId="10" xfId="0" applyNumberFormat="1" applyFont="1" applyFill="1" applyBorder="1" applyAlignment="1">
      <alignment horizontal="center"/>
    </xf>
    <xf numFmtId="0" fontId="11" fillId="13" borderId="11" xfId="0" applyFont="1" applyFill="1" applyBorder="1" applyAlignment="1">
      <alignment/>
    </xf>
    <xf numFmtId="43" fontId="6" fillId="13" borderId="20" xfId="0" applyNumberFormat="1" applyFont="1" applyFill="1" applyBorder="1" applyAlignment="1">
      <alignment horizontal="center"/>
    </xf>
    <xf numFmtId="43" fontId="6" fillId="13" borderId="21" xfId="0" applyNumberFormat="1" applyFont="1" applyFill="1" applyBorder="1" applyAlignment="1">
      <alignment horizontal="center"/>
    </xf>
    <xf numFmtId="43" fontId="6" fillId="13" borderId="22" xfId="0" applyNumberFormat="1" applyFont="1" applyFill="1" applyBorder="1" applyAlignment="1">
      <alignment horizontal="center"/>
    </xf>
    <xf numFmtId="43" fontId="6" fillId="13" borderId="23" xfId="0" applyNumberFormat="1" applyFont="1" applyFill="1" applyBorder="1" applyAlignment="1">
      <alignment horizontal="center"/>
    </xf>
    <xf numFmtId="43" fontId="6" fillId="13" borderId="2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11" fillId="0" borderId="0" xfId="0" applyFont="1" applyFill="1" applyAlignment="1">
      <alignment/>
    </xf>
    <xf numFmtId="164" fontId="28" fillId="0" borderId="0" xfId="42" applyNumberFormat="1" applyFont="1" applyFill="1" applyAlignment="1">
      <alignment/>
    </xf>
    <xf numFmtId="0" fontId="28" fillId="0" borderId="0" xfId="0" applyFont="1" applyFill="1" applyAlignment="1">
      <alignment/>
    </xf>
    <xf numFmtId="43" fontId="28" fillId="0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0" fontId="6" fillId="13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13" borderId="10" xfId="0" applyNumberFormat="1" applyFont="1" applyFill="1" applyBorder="1" applyAlignment="1">
      <alignment horizontal="center"/>
    </xf>
    <xf numFmtId="43" fontId="0" fillId="32" borderId="10" xfId="0" applyNumberFormat="1" applyFont="1" applyFill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0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left" wrapText="1"/>
    </xf>
    <xf numFmtId="0" fontId="9" fillId="35" borderId="10" xfId="0" applyFont="1" applyFill="1" applyBorder="1" applyAlignment="1">
      <alignment horizontal="center" wrapText="1"/>
    </xf>
    <xf numFmtId="43" fontId="9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3" fontId="9" fillId="32" borderId="10" xfId="0" applyNumberFormat="1" applyFont="1" applyFill="1" applyBorder="1" applyAlignment="1">
      <alignment horizontal="center"/>
    </xf>
    <xf numFmtId="43" fontId="9" fillId="0" borderId="10" xfId="0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wrapText="1"/>
    </xf>
    <xf numFmtId="43" fontId="9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5" fillId="36" borderId="25" xfId="0" applyFont="1" applyFill="1" applyBorder="1" applyAlignment="1">
      <alignment horizontal="center" vertical="top" wrapText="1"/>
    </xf>
    <xf numFmtId="0" fontId="5" fillId="36" borderId="26" xfId="0" applyFont="1" applyFill="1" applyBorder="1" applyAlignment="1">
      <alignment horizontal="center" vertical="top" wrapText="1"/>
    </xf>
    <xf numFmtId="17" fontId="5" fillId="36" borderId="26" xfId="0" applyNumberFormat="1" applyFont="1" applyFill="1" applyBorder="1" applyAlignment="1">
      <alignment horizontal="center" vertical="top" wrapText="1"/>
    </xf>
    <xf numFmtId="49" fontId="9" fillId="14" borderId="16" xfId="0" applyNumberFormat="1" applyFont="1" applyFill="1" applyBorder="1" applyAlignment="1">
      <alignment wrapText="1"/>
    </xf>
    <xf numFmtId="43" fontId="9" fillId="14" borderId="16" xfId="42" applyNumberFormat="1" applyFont="1" applyFill="1" applyBorder="1" applyAlignment="1">
      <alignment/>
    </xf>
    <xf numFmtId="49" fontId="10" fillId="14" borderId="16" xfId="0" applyNumberFormat="1" applyFont="1" applyFill="1" applyBorder="1" applyAlignment="1">
      <alignment wrapText="1"/>
    </xf>
    <xf numFmtId="49" fontId="9" fillId="0" borderId="16" xfId="0" applyNumberFormat="1" applyFont="1" applyFill="1" applyBorder="1" applyAlignment="1">
      <alignment wrapText="1"/>
    </xf>
    <xf numFmtId="43" fontId="9" fillId="0" borderId="16" xfId="42" applyNumberFormat="1" applyFont="1" applyBorder="1" applyAlignment="1">
      <alignment/>
    </xf>
    <xf numFmtId="49" fontId="10" fillId="0" borderId="16" xfId="0" applyNumberFormat="1" applyFont="1" applyFill="1" applyBorder="1" applyAlignment="1">
      <alignment wrapText="1"/>
    </xf>
    <xf numFmtId="43" fontId="10" fillId="0" borderId="16" xfId="42" applyNumberFormat="1" applyFont="1" applyFill="1" applyBorder="1" applyAlignment="1">
      <alignment/>
    </xf>
    <xf numFmtId="43" fontId="10" fillId="14" borderId="16" xfId="42" applyNumberFormat="1" applyFont="1" applyFill="1" applyBorder="1" applyAlignment="1">
      <alignment/>
    </xf>
    <xf numFmtId="43" fontId="10" fillId="14" borderId="16" xfId="0" applyNumberFormat="1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10" fillId="0" borderId="16" xfId="42" applyNumberFormat="1" applyFont="1" applyBorder="1" applyAlignment="1">
      <alignment/>
    </xf>
    <xf numFmtId="43" fontId="9" fillId="0" borderId="16" xfId="42" applyFont="1" applyBorder="1" applyAlignment="1">
      <alignment/>
    </xf>
    <xf numFmtId="0" fontId="10" fillId="34" borderId="12" xfId="0" applyFont="1" applyFill="1" applyBorder="1" applyAlignment="1">
      <alignment/>
    </xf>
    <xf numFmtId="49" fontId="11" fillId="13" borderId="16" xfId="0" applyNumberFormat="1" applyFont="1" applyFill="1" applyBorder="1" applyAlignment="1">
      <alignment wrapText="1"/>
    </xf>
    <xf numFmtId="43" fontId="11" fillId="13" borderId="16" xfId="42" applyNumberFormat="1" applyFont="1" applyFill="1" applyBorder="1" applyAlignment="1">
      <alignment/>
    </xf>
    <xf numFmtId="43" fontId="28" fillId="13" borderId="16" xfId="42" applyNumberFormat="1" applyFont="1" applyFill="1" applyBorder="1" applyAlignment="1">
      <alignment/>
    </xf>
    <xf numFmtId="49" fontId="11" fillId="13" borderId="16" xfId="0" applyNumberFormat="1" applyFont="1" applyFill="1" applyBorder="1" applyAlignment="1">
      <alignment horizontal="right" wrapText="1"/>
    </xf>
    <xf numFmtId="0" fontId="11" fillId="13" borderId="16" xfId="0" applyFont="1" applyFill="1" applyBorder="1" applyAlignment="1">
      <alignment/>
    </xf>
    <xf numFmtId="17" fontId="5" fillId="33" borderId="27" xfId="0" applyNumberFormat="1" applyFont="1" applyFill="1" applyBorder="1" applyAlignment="1">
      <alignment horizontal="center" wrapText="1"/>
    </xf>
    <xf numFmtId="2" fontId="9" fillId="14" borderId="28" xfId="0" applyNumberFormat="1" applyFont="1" applyFill="1" applyBorder="1" applyAlignment="1">
      <alignment horizontal="center"/>
    </xf>
    <xf numFmtId="2" fontId="9" fillId="14" borderId="27" xfId="0" applyNumberFormat="1" applyFont="1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2" fontId="9" fillId="14" borderId="29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9" fillId="14" borderId="30" xfId="0" applyNumberFormat="1" applyFont="1" applyFill="1" applyBorder="1" applyAlignment="1">
      <alignment horizontal="center"/>
    </xf>
    <xf numFmtId="2" fontId="9" fillId="14" borderId="31" xfId="0" applyNumberFormat="1" applyFont="1" applyFill="1" applyBorder="1" applyAlignment="1">
      <alignment horizontal="center"/>
    </xf>
    <xf numFmtId="2" fontId="9" fillId="14" borderId="19" xfId="0" applyNumberFormat="1" applyFont="1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2" fontId="9" fillId="14" borderId="24" xfId="0" applyNumberFormat="1" applyFont="1" applyFill="1" applyBorder="1" applyAlignment="1">
      <alignment horizontal="center"/>
    </xf>
    <xf numFmtId="0" fontId="1" fillId="14" borderId="12" xfId="0" applyFont="1" applyFill="1" applyBorder="1" applyAlignment="1">
      <alignment/>
    </xf>
    <xf numFmtId="43" fontId="1" fillId="14" borderId="32" xfId="0" applyNumberFormat="1" applyFont="1" applyFill="1" applyBorder="1" applyAlignment="1">
      <alignment horizontal="center"/>
    </xf>
    <xf numFmtId="43" fontId="1" fillId="14" borderId="33" xfId="0" applyNumberFormat="1" applyFont="1" applyFill="1" applyBorder="1" applyAlignment="1">
      <alignment horizontal="center"/>
    </xf>
    <xf numFmtId="0" fontId="2" fillId="37" borderId="12" xfId="0" applyFont="1" applyFill="1" applyBorder="1" applyAlignment="1">
      <alignment/>
    </xf>
    <xf numFmtId="43" fontId="1" fillId="37" borderId="34" xfId="0" applyNumberFormat="1" applyFont="1" applyFill="1" applyBorder="1" applyAlignment="1">
      <alignment horizontal="center"/>
    </xf>
    <xf numFmtId="43" fontId="1" fillId="37" borderId="20" xfId="0" applyNumberFormat="1" applyFont="1" applyFill="1" applyBorder="1" applyAlignment="1">
      <alignment horizontal="center"/>
    </xf>
    <xf numFmtId="43" fontId="1" fillId="37" borderId="21" xfId="0" applyNumberFormat="1" applyFont="1" applyFill="1" applyBorder="1" applyAlignment="1">
      <alignment horizontal="center"/>
    </xf>
    <xf numFmtId="0" fontId="1" fillId="37" borderId="0" xfId="0" applyFont="1" applyFill="1" applyAlignment="1">
      <alignment/>
    </xf>
    <xf numFmtId="43" fontId="1" fillId="37" borderId="30" xfId="0" applyNumberFormat="1" applyFont="1" applyFill="1" applyBorder="1" applyAlignment="1">
      <alignment horizontal="center"/>
    </xf>
    <xf numFmtId="43" fontId="1" fillId="37" borderId="16" xfId="0" applyNumberFormat="1" applyFont="1" applyFill="1" applyBorder="1" applyAlignment="1">
      <alignment horizontal="center"/>
    </xf>
    <xf numFmtId="43" fontId="1" fillId="37" borderId="22" xfId="0" applyNumberFormat="1" applyFont="1" applyFill="1" applyBorder="1" applyAlignment="1">
      <alignment horizontal="center"/>
    </xf>
    <xf numFmtId="43" fontId="1" fillId="37" borderId="35" xfId="0" applyNumberFormat="1" applyFont="1" applyFill="1" applyBorder="1" applyAlignment="1">
      <alignment horizontal="center"/>
    </xf>
    <xf numFmtId="43" fontId="1" fillId="37" borderId="18" xfId="0" applyNumberFormat="1" applyFont="1" applyFill="1" applyBorder="1" applyAlignment="1">
      <alignment horizontal="center"/>
    </xf>
    <xf numFmtId="43" fontId="1" fillId="37" borderId="23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43" fontId="1" fillId="37" borderId="36" xfId="0" applyNumberFormat="1" applyFont="1" applyFill="1" applyBorder="1" applyAlignment="1">
      <alignment horizontal="center"/>
    </xf>
    <xf numFmtId="43" fontId="1" fillId="37" borderId="37" xfId="0" applyNumberFormat="1" applyFont="1" applyFill="1" applyBorder="1" applyAlignment="1">
      <alignment horizontal="center"/>
    </xf>
    <xf numFmtId="43" fontId="1" fillId="14" borderId="30" xfId="0" applyNumberFormat="1" applyFont="1" applyFill="1" applyBorder="1" applyAlignment="1">
      <alignment horizontal="center"/>
    </xf>
    <xf numFmtId="43" fontId="1" fillId="14" borderId="16" xfId="0" applyNumberFormat="1" applyFont="1" applyFill="1" applyBorder="1" applyAlignment="1">
      <alignment horizontal="center"/>
    </xf>
    <xf numFmtId="43" fontId="1" fillId="14" borderId="38" xfId="0" applyNumberFormat="1" applyFont="1" applyFill="1" applyBorder="1" applyAlignment="1">
      <alignment horizontal="center"/>
    </xf>
    <xf numFmtId="43" fontId="1" fillId="14" borderId="39" xfId="0" applyNumberFormat="1" applyFont="1" applyFill="1" applyBorder="1" applyAlignment="1">
      <alignment horizontal="center"/>
    </xf>
    <xf numFmtId="43" fontId="1" fillId="14" borderId="35" xfId="0" applyNumberFormat="1" applyFont="1" applyFill="1" applyBorder="1" applyAlignment="1">
      <alignment horizontal="center"/>
    </xf>
    <xf numFmtId="43" fontId="1" fillId="14" borderId="18" xfId="0" applyNumberFormat="1" applyFont="1" applyFill="1" applyBorder="1" applyAlignment="1">
      <alignment horizontal="center"/>
    </xf>
    <xf numFmtId="43" fontId="1" fillId="14" borderId="36" xfId="0" applyNumberFormat="1" applyFont="1" applyFill="1" applyBorder="1" applyAlignment="1">
      <alignment horizontal="center"/>
    </xf>
    <xf numFmtId="43" fontId="1" fillId="14" borderId="37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43" fontId="1" fillId="0" borderId="30" xfId="0" applyNumberFormat="1" applyFont="1" applyBorder="1" applyAlignment="1">
      <alignment horizontal="center"/>
    </xf>
    <xf numFmtId="43" fontId="1" fillId="0" borderId="16" xfId="0" applyNumberFormat="1" applyFont="1" applyBorder="1" applyAlignment="1">
      <alignment horizontal="center"/>
    </xf>
    <xf numFmtId="43" fontId="1" fillId="0" borderId="38" xfId="0" applyNumberFormat="1" applyFont="1" applyBorder="1" applyAlignment="1">
      <alignment horizontal="center"/>
    </xf>
    <xf numFmtId="43" fontId="1" fillId="0" borderId="39" xfId="0" applyNumberFormat="1" applyFont="1" applyBorder="1" applyAlignment="1">
      <alignment horizontal="center"/>
    </xf>
    <xf numFmtId="43" fontId="1" fillId="0" borderId="35" xfId="0" applyNumberFormat="1" applyFont="1" applyBorder="1" applyAlignment="1">
      <alignment horizontal="center"/>
    </xf>
    <xf numFmtId="43" fontId="1" fillId="0" borderId="18" xfId="0" applyNumberFormat="1" applyFont="1" applyBorder="1" applyAlignment="1">
      <alignment horizontal="center"/>
    </xf>
    <xf numFmtId="43" fontId="1" fillId="37" borderId="32" xfId="0" applyNumberFormat="1" applyFont="1" applyFill="1" applyBorder="1" applyAlignment="1">
      <alignment horizontal="center"/>
    </xf>
    <xf numFmtId="43" fontId="1" fillId="37" borderId="33" xfId="0" applyNumberFormat="1" applyFont="1" applyFill="1" applyBorder="1" applyAlignment="1">
      <alignment horizontal="center"/>
    </xf>
    <xf numFmtId="43" fontId="1" fillId="14" borderId="34" xfId="0" applyNumberFormat="1" applyFont="1" applyFill="1" applyBorder="1" applyAlignment="1">
      <alignment horizontal="center"/>
    </xf>
    <xf numFmtId="43" fontId="1" fillId="14" borderId="20" xfId="0" applyNumberFormat="1" applyFont="1" applyFill="1" applyBorder="1" applyAlignment="1">
      <alignment horizontal="center"/>
    </xf>
    <xf numFmtId="43" fontId="1" fillId="14" borderId="21" xfId="0" applyNumberFormat="1" applyFont="1" applyFill="1" applyBorder="1" applyAlignment="1">
      <alignment horizontal="center"/>
    </xf>
    <xf numFmtId="43" fontId="1" fillId="14" borderId="22" xfId="0" applyNumberFormat="1" applyFont="1" applyFill="1" applyBorder="1" applyAlignment="1">
      <alignment horizontal="center"/>
    </xf>
    <xf numFmtId="43" fontId="1" fillId="14" borderId="23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1" fillId="14" borderId="17" xfId="0" applyFont="1" applyFill="1" applyBorder="1" applyAlignment="1">
      <alignment/>
    </xf>
    <xf numFmtId="43" fontId="1" fillId="14" borderId="31" xfId="0" applyNumberFormat="1" applyFont="1" applyFill="1" applyBorder="1" applyAlignment="1">
      <alignment horizontal="center"/>
    </xf>
    <xf numFmtId="43" fontId="1" fillId="14" borderId="19" xfId="0" applyNumberFormat="1" applyFont="1" applyFill="1" applyBorder="1" applyAlignment="1">
      <alignment horizontal="center"/>
    </xf>
    <xf numFmtId="0" fontId="0" fillId="0" borderId="32" xfId="0" applyBorder="1" applyAlignment="1" quotePrefix="1">
      <alignment/>
    </xf>
    <xf numFmtId="0" fontId="11" fillId="13" borderId="34" xfId="0" applyFont="1" applyFill="1" applyBorder="1" applyAlignment="1">
      <alignment/>
    </xf>
    <xf numFmtId="43" fontId="6" fillId="13" borderId="34" xfId="0" applyNumberFormat="1" applyFont="1" applyFill="1" applyBorder="1" applyAlignment="1">
      <alignment horizontal="center"/>
    </xf>
    <xf numFmtId="43" fontId="6" fillId="13" borderId="30" xfId="0" applyNumberFormat="1" applyFont="1" applyFill="1" applyBorder="1" applyAlignment="1">
      <alignment horizontal="center"/>
    </xf>
    <xf numFmtId="0" fontId="12" fillId="13" borderId="40" xfId="0" applyFont="1" applyFill="1" applyBorder="1" applyAlignment="1">
      <alignment/>
    </xf>
    <xf numFmtId="43" fontId="6" fillId="13" borderId="35" xfId="0" applyNumberFormat="1" applyFont="1" applyFill="1" applyBorder="1" applyAlignment="1">
      <alignment horizontal="center"/>
    </xf>
    <xf numFmtId="43" fontId="6" fillId="13" borderId="12" xfId="0" applyNumberFormat="1" applyFont="1" applyFill="1" applyBorder="1" applyAlignment="1">
      <alignment horizontal="center"/>
    </xf>
    <xf numFmtId="43" fontId="6" fillId="13" borderId="31" xfId="0" applyNumberFormat="1" applyFont="1" applyFill="1" applyBorder="1" applyAlignment="1">
      <alignment horizontal="center"/>
    </xf>
    <xf numFmtId="49" fontId="11" fillId="13" borderId="41" xfId="0" applyNumberFormat="1" applyFont="1" applyFill="1" applyBorder="1" applyAlignment="1">
      <alignment horizontal="center" vertical="center" wrapText="1"/>
    </xf>
    <xf numFmtId="49" fontId="10" fillId="14" borderId="42" xfId="0" applyNumberFormat="1" applyFont="1" applyFill="1" applyBorder="1" applyAlignment="1">
      <alignment horizontal="center" vertical="center" wrapText="1"/>
    </xf>
    <xf numFmtId="49" fontId="10" fillId="14" borderId="43" xfId="0" applyNumberFormat="1" applyFont="1" applyFill="1" applyBorder="1" applyAlignment="1">
      <alignment horizontal="center" vertical="center" wrapText="1"/>
    </xf>
    <xf numFmtId="49" fontId="10" fillId="14" borderId="44" xfId="0" applyNumberFormat="1" applyFont="1" applyFill="1" applyBorder="1" applyAlignment="1">
      <alignment horizontal="center" vertical="center" wrapText="1"/>
    </xf>
    <xf numFmtId="0" fontId="9" fillId="14" borderId="43" xfId="0" applyFont="1" applyFill="1" applyBorder="1" applyAlignment="1">
      <alignment horizontal="center" vertical="center" wrapText="1"/>
    </xf>
    <xf numFmtId="0" fontId="9" fillId="14" borderId="44" xfId="0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 wrapText="1"/>
    </xf>
    <xf numFmtId="49" fontId="10" fillId="0" borderId="44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wrapText="1"/>
    </xf>
    <xf numFmtId="49" fontId="29" fillId="0" borderId="45" xfId="0" applyNumberFormat="1" applyFont="1" applyFill="1" applyBorder="1" applyAlignment="1">
      <alignment horizontal="center" wrapText="1"/>
    </xf>
    <xf numFmtId="49" fontId="29" fillId="0" borderId="46" xfId="0" applyNumberFormat="1" applyFont="1" applyFill="1" applyBorder="1" applyAlignment="1">
      <alignment horizontal="center" wrapText="1"/>
    </xf>
    <xf numFmtId="0" fontId="1" fillId="14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14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49" fontId="11" fillId="1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7" borderId="47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14" borderId="47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0" xfId="0" applyFont="1" applyAlignment="1">
      <alignment/>
    </xf>
    <xf numFmtId="0" fontId="31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E17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37.57421875" defaultRowHeight="15"/>
  <cols>
    <col min="1" max="1" width="24.140625" style="42" customWidth="1"/>
    <col min="2" max="2" width="10.57421875" style="42" customWidth="1"/>
    <col min="3" max="3" width="22.140625" style="42" customWidth="1"/>
    <col min="4" max="8" width="9.57421875" style="42" customWidth="1"/>
    <col min="9" max="13" width="11.7109375" style="42" customWidth="1"/>
    <col min="14" max="15" width="10.28125" style="42" customWidth="1"/>
    <col min="16" max="255" width="9.140625" style="42" customWidth="1"/>
    <col min="256" max="16384" width="37.57421875" style="42" customWidth="1"/>
  </cols>
  <sheetData>
    <row r="1" s="38" customFormat="1" ht="12.75"/>
    <row r="2" spans="3:15" s="38" customFormat="1" ht="12.7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3:15" s="38" customFormat="1" ht="20.25">
      <c r="C3" s="175" t="s">
        <v>53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3:15" s="38" customFormat="1" ht="20.25">
      <c r="C4" s="175" t="s">
        <v>55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3:15" s="38" customFormat="1" ht="21" thickBot="1">
      <c r="C5" s="175" t="s">
        <v>38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s="38" customFormat="1" ht="16.5" thickBot="1">
      <c r="A6" s="39"/>
      <c r="B6" s="40"/>
      <c r="C6" s="180"/>
      <c r="D6" s="181" t="s">
        <v>40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7.25" thickBot="1" thickTop="1">
      <c r="A7" s="41"/>
      <c r="B7" s="41"/>
      <c r="C7" s="41"/>
      <c r="D7" s="160" t="s">
        <v>0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2"/>
    </row>
    <row r="8" spans="1:15" s="43" customFormat="1" ht="14.25" thickBot="1" thickTop="1">
      <c r="A8" s="66" t="s">
        <v>29</v>
      </c>
      <c r="B8" s="66" t="s">
        <v>1</v>
      </c>
      <c r="C8" s="67" t="s">
        <v>30</v>
      </c>
      <c r="D8" s="68">
        <v>40179</v>
      </c>
      <c r="E8" s="68">
        <v>40210</v>
      </c>
      <c r="F8" s="68">
        <v>40238</v>
      </c>
      <c r="G8" s="68">
        <v>40269</v>
      </c>
      <c r="H8" s="68">
        <v>40299</v>
      </c>
      <c r="I8" s="68">
        <v>40330</v>
      </c>
      <c r="J8" s="68">
        <v>40360</v>
      </c>
      <c r="K8" s="68">
        <v>40391</v>
      </c>
      <c r="L8" s="68">
        <v>40422</v>
      </c>
      <c r="M8" s="68">
        <v>40452</v>
      </c>
      <c r="N8" s="68">
        <v>40483</v>
      </c>
      <c r="O8" s="68">
        <v>40513</v>
      </c>
    </row>
    <row r="9" spans="1:15" s="41" customFormat="1" ht="15.75" customHeight="1" thickTop="1">
      <c r="A9" s="150" t="s">
        <v>2</v>
      </c>
      <c r="B9" s="150" t="s">
        <v>3</v>
      </c>
      <c r="C9" s="71" t="s">
        <v>4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</row>
    <row r="10" spans="1:15" s="41" customFormat="1" ht="15">
      <c r="A10" s="151"/>
      <c r="B10" s="153"/>
      <c r="C10" s="71" t="s">
        <v>5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</row>
    <row r="11" spans="1:15" s="41" customFormat="1" ht="15">
      <c r="A11" s="151"/>
      <c r="B11" s="153"/>
      <c r="C11" s="71" t="s">
        <v>6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</row>
    <row r="12" spans="1:15" s="41" customFormat="1" ht="15">
      <c r="A12" s="151"/>
      <c r="B12" s="153"/>
      <c r="C12" s="71" t="s">
        <v>7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</row>
    <row r="13" spans="1:15" s="41" customFormat="1" ht="15">
      <c r="A13" s="151"/>
      <c r="B13" s="153"/>
      <c r="C13" s="71" t="s">
        <v>8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</row>
    <row r="14" spans="1:15" s="41" customFormat="1" ht="15">
      <c r="A14" s="151"/>
      <c r="B14" s="153"/>
      <c r="C14" s="71" t="s">
        <v>9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</row>
    <row r="15" spans="1:15" s="41" customFormat="1" ht="15">
      <c r="A15" s="151"/>
      <c r="B15" s="153"/>
      <c r="C15" s="71" t="s">
        <v>10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</row>
    <row r="16" spans="1:15" s="41" customFormat="1" ht="15">
      <c r="A16" s="151"/>
      <c r="B16" s="153"/>
      <c r="C16" s="20" t="s">
        <v>43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</row>
    <row r="17" spans="1:15" s="41" customFormat="1" ht="15.75" thickBot="1">
      <c r="A17" s="152"/>
      <c r="B17" s="154"/>
      <c r="C17" s="69" t="s">
        <v>45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</row>
    <row r="18" spans="1:15" s="41" customFormat="1" ht="15.75" customHeight="1" thickTop="1">
      <c r="A18" s="155" t="s">
        <v>12</v>
      </c>
      <c r="B18" s="155" t="s">
        <v>3</v>
      </c>
      <c r="C18" s="74" t="s">
        <v>4</v>
      </c>
      <c r="D18" s="73">
        <v>0</v>
      </c>
      <c r="E18" s="73">
        <v>0</v>
      </c>
      <c r="F18" s="73">
        <v>0</v>
      </c>
      <c r="G18" s="73">
        <v>0</v>
      </c>
      <c r="H18" s="73">
        <v>24.360845002582998</v>
      </c>
      <c r="I18" s="73">
        <v>27.671476267640394</v>
      </c>
      <c r="J18" s="73">
        <v>29.0272522808139</v>
      </c>
      <c r="K18" s="73">
        <v>30.776693779985905</v>
      </c>
      <c r="L18" s="73">
        <v>34.405725700956694</v>
      </c>
      <c r="M18" s="73">
        <v>33.998292610563006</v>
      </c>
      <c r="N18" s="73">
        <v>0</v>
      </c>
      <c r="O18" s="73">
        <v>0</v>
      </c>
    </row>
    <row r="19" spans="1:15" s="41" customFormat="1" ht="15">
      <c r="A19" s="156"/>
      <c r="B19" s="158"/>
      <c r="C19" s="74" t="s">
        <v>5</v>
      </c>
      <c r="D19" s="73">
        <v>0</v>
      </c>
      <c r="E19" s="73">
        <v>0</v>
      </c>
      <c r="F19" s="73">
        <v>0</v>
      </c>
      <c r="G19" s="73">
        <v>0</v>
      </c>
      <c r="H19" s="73">
        <v>18.900631802063998</v>
      </c>
      <c r="I19" s="73">
        <v>20.711184483581</v>
      </c>
      <c r="J19" s="73">
        <v>22.876426082277</v>
      </c>
      <c r="K19" s="73">
        <v>24.874481515691997</v>
      </c>
      <c r="L19" s="73">
        <v>25.456516055952</v>
      </c>
      <c r="M19" s="73">
        <v>24.330414466643</v>
      </c>
      <c r="N19" s="73">
        <v>0</v>
      </c>
      <c r="O19" s="73">
        <v>0</v>
      </c>
    </row>
    <row r="20" spans="1:15" s="41" customFormat="1" ht="15">
      <c r="A20" s="156"/>
      <c r="B20" s="158"/>
      <c r="C20" s="74" t="s">
        <v>6</v>
      </c>
      <c r="D20" s="73">
        <v>0</v>
      </c>
      <c r="E20" s="73">
        <v>0</v>
      </c>
      <c r="F20" s="73">
        <v>0</v>
      </c>
      <c r="G20" s="73">
        <v>0</v>
      </c>
      <c r="H20" s="73">
        <v>1.0026976370012</v>
      </c>
      <c r="I20" s="73">
        <v>1.154605345057</v>
      </c>
      <c r="J20" s="73">
        <v>1.2944858640512997</v>
      </c>
      <c r="K20" s="73">
        <v>1.3726501084370002</v>
      </c>
      <c r="L20" s="73">
        <v>1.528090747371</v>
      </c>
      <c r="M20" s="73">
        <v>1.6781604536687</v>
      </c>
      <c r="N20" s="73">
        <v>0</v>
      </c>
      <c r="O20" s="73">
        <v>0</v>
      </c>
    </row>
    <row r="21" spans="1:15" s="41" customFormat="1" ht="15">
      <c r="A21" s="156"/>
      <c r="B21" s="158"/>
      <c r="C21" s="74" t="s">
        <v>7</v>
      </c>
      <c r="D21" s="73">
        <v>0</v>
      </c>
      <c r="E21" s="73">
        <v>0</v>
      </c>
      <c r="F21" s="73">
        <v>0</v>
      </c>
      <c r="G21" s="73">
        <v>0</v>
      </c>
      <c r="H21" s="73">
        <v>2.499745816341</v>
      </c>
      <c r="I21" s="73">
        <v>2.847119278695</v>
      </c>
      <c r="J21" s="73">
        <v>3.145893247643</v>
      </c>
      <c r="K21" s="73">
        <v>3.3971132550329997</v>
      </c>
      <c r="L21" s="73">
        <v>3.4717355596040003</v>
      </c>
      <c r="M21" s="73">
        <v>3.2538832882769997</v>
      </c>
      <c r="N21" s="73">
        <v>0</v>
      </c>
      <c r="O21" s="73">
        <v>0</v>
      </c>
    </row>
    <row r="22" spans="1:15" s="41" customFormat="1" ht="15">
      <c r="A22" s="156"/>
      <c r="B22" s="158"/>
      <c r="C22" s="74" t="s">
        <v>8</v>
      </c>
      <c r="D22" s="73">
        <v>0</v>
      </c>
      <c r="E22" s="73">
        <v>0</v>
      </c>
      <c r="F22" s="73">
        <v>0</v>
      </c>
      <c r="G22" s="73">
        <v>0</v>
      </c>
      <c r="H22" s="73">
        <v>9.717658605643999</v>
      </c>
      <c r="I22" s="73">
        <v>10.763865953400002</v>
      </c>
      <c r="J22" s="73">
        <v>11.55146293126</v>
      </c>
      <c r="K22" s="73">
        <v>12.375030166167</v>
      </c>
      <c r="L22" s="73">
        <v>13.301553654793</v>
      </c>
      <c r="M22" s="73">
        <v>13.362533900322</v>
      </c>
      <c r="N22" s="73">
        <v>0</v>
      </c>
      <c r="O22" s="73">
        <v>0</v>
      </c>
    </row>
    <row r="23" spans="1:15" s="41" customFormat="1" ht="15">
      <c r="A23" s="156"/>
      <c r="B23" s="158"/>
      <c r="C23" s="74" t="s">
        <v>9</v>
      </c>
      <c r="D23" s="73">
        <v>0</v>
      </c>
      <c r="E23" s="73">
        <v>0</v>
      </c>
      <c r="F23" s="73">
        <v>0</v>
      </c>
      <c r="G23" s="73">
        <v>0</v>
      </c>
      <c r="H23" s="73">
        <v>4.283727963703001</v>
      </c>
      <c r="I23" s="73">
        <v>4.913047306794001</v>
      </c>
      <c r="J23" s="73">
        <v>5.37090158953</v>
      </c>
      <c r="K23" s="73">
        <v>5.710130836038999</v>
      </c>
      <c r="L23" s="73">
        <v>5.852316782941</v>
      </c>
      <c r="M23" s="73">
        <v>5.605089385892</v>
      </c>
      <c r="N23" s="73">
        <v>0</v>
      </c>
      <c r="O23" s="73">
        <v>0</v>
      </c>
    </row>
    <row r="24" spans="1:15" s="41" customFormat="1" ht="15">
      <c r="A24" s="156"/>
      <c r="B24" s="158"/>
      <c r="C24" s="74" t="s">
        <v>10</v>
      </c>
      <c r="D24" s="73">
        <v>0</v>
      </c>
      <c r="E24" s="73">
        <v>0</v>
      </c>
      <c r="F24" s="73">
        <v>0</v>
      </c>
      <c r="G24" s="73">
        <v>0</v>
      </c>
      <c r="H24" s="73">
        <v>4.176081864419</v>
      </c>
      <c r="I24" s="73">
        <v>4.763407187529</v>
      </c>
      <c r="J24" s="73">
        <v>5.0526192579939995</v>
      </c>
      <c r="K24" s="73">
        <v>5.421642118109999</v>
      </c>
      <c r="L24" s="73">
        <v>5.633138804575999</v>
      </c>
      <c r="M24" s="73">
        <v>5.344906359053999</v>
      </c>
      <c r="N24" s="73">
        <v>0</v>
      </c>
      <c r="O24" s="73">
        <v>0</v>
      </c>
    </row>
    <row r="25" spans="1:15" s="41" customFormat="1" ht="15">
      <c r="A25" s="156"/>
      <c r="B25" s="158"/>
      <c r="C25" s="81" t="s">
        <v>43</v>
      </c>
      <c r="D25" s="73">
        <v>0</v>
      </c>
      <c r="E25" s="73">
        <v>0</v>
      </c>
      <c r="F25" s="73">
        <v>0</v>
      </c>
      <c r="G25" s="73">
        <v>0</v>
      </c>
      <c r="H25" s="73">
        <v>25.552806337401705</v>
      </c>
      <c r="I25" s="73">
        <v>28.58977726611522</v>
      </c>
      <c r="J25" s="73">
        <v>31.170814863794178</v>
      </c>
      <c r="K25" s="73">
        <v>33.167136196907165</v>
      </c>
      <c r="L25" s="73">
        <v>36.23902737683872</v>
      </c>
      <c r="M25" s="73">
        <v>35.451124716813624</v>
      </c>
      <c r="N25" s="73">
        <v>0</v>
      </c>
      <c r="O25" s="73">
        <v>0</v>
      </c>
    </row>
    <row r="26" spans="1:15" s="44" customFormat="1" ht="15.75" thickBot="1">
      <c r="A26" s="157"/>
      <c r="B26" s="159"/>
      <c r="C26" s="72" t="s">
        <v>45</v>
      </c>
      <c r="D26" s="75">
        <v>0</v>
      </c>
      <c r="E26" s="75">
        <v>0</v>
      </c>
      <c r="F26" s="75">
        <v>0</v>
      </c>
      <c r="G26" s="75">
        <v>0</v>
      </c>
      <c r="H26" s="75">
        <v>90.4941950291569</v>
      </c>
      <c r="I26" s="75">
        <v>101.41448308881161</v>
      </c>
      <c r="J26" s="75">
        <v>109.48985611736337</v>
      </c>
      <c r="K26" s="75">
        <v>117.09487797637107</v>
      </c>
      <c r="L26" s="75">
        <v>125.88810468303242</v>
      </c>
      <c r="M26" s="75">
        <v>123.02440518123332</v>
      </c>
      <c r="N26" s="75">
        <v>0</v>
      </c>
      <c r="O26" s="75">
        <v>0</v>
      </c>
    </row>
    <row r="27" spans="1:15" s="41" customFormat="1" ht="15.75" customHeight="1" thickTop="1">
      <c r="A27" s="150" t="s">
        <v>13</v>
      </c>
      <c r="B27" s="150" t="s">
        <v>3</v>
      </c>
      <c r="C27" s="71" t="s">
        <v>4</v>
      </c>
      <c r="D27" s="70">
        <v>2.772162036265</v>
      </c>
      <c r="E27" s="70">
        <v>2.8855978779030003</v>
      </c>
      <c r="F27" s="70">
        <v>4.595761005741</v>
      </c>
      <c r="G27" s="70">
        <v>4.872215385002</v>
      </c>
      <c r="H27" s="70">
        <v>4.433632906446</v>
      </c>
      <c r="I27" s="70">
        <v>5.024744080515</v>
      </c>
      <c r="J27" s="70">
        <v>4.717119983742999</v>
      </c>
      <c r="K27" s="70">
        <v>4.852626796924</v>
      </c>
      <c r="L27" s="70">
        <v>5.382744161824</v>
      </c>
      <c r="M27" s="70">
        <v>5.208396219196</v>
      </c>
      <c r="N27" s="70">
        <v>3.134453273399</v>
      </c>
      <c r="O27" s="70">
        <v>3.342048913317</v>
      </c>
    </row>
    <row r="28" spans="1:15" s="41" customFormat="1" ht="15">
      <c r="A28" s="151"/>
      <c r="B28" s="153"/>
      <c r="C28" s="71" t="s">
        <v>5</v>
      </c>
      <c r="D28" s="70">
        <v>2.4373260651999997</v>
      </c>
      <c r="E28" s="70">
        <v>2.4913716684000002</v>
      </c>
      <c r="F28" s="70">
        <v>4.0332528119</v>
      </c>
      <c r="G28" s="70">
        <v>4.8114012498</v>
      </c>
      <c r="H28" s="70">
        <v>4.9492402732</v>
      </c>
      <c r="I28" s="70">
        <v>4.7669043424</v>
      </c>
      <c r="J28" s="70">
        <v>5.2073621752</v>
      </c>
      <c r="K28" s="70">
        <v>5.4414200600000004</v>
      </c>
      <c r="L28" s="70">
        <v>5.4329289654</v>
      </c>
      <c r="M28" s="70">
        <v>4.7564015380999995</v>
      </c>
      <c r="N28" s="70">
        <v>2.9290165928</v>
      </c>
      <c r="O28" s="70">
        <v>3.1072680669</v>
      </c>
    </row>
    <row r="29" spans="1:15" s="41" customFormat="1" ht="15">
      <c r="A29" s="151"/>
      <c r="B29" s="153"/>
      <c r="C29" s="71" t="s">
        <v>6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</row>
    <row r="30" spans="1:15" s="41" customFormat="1" ht="15">
      <c r="A30" s="151"/>
      <c r="B30" s="153"/>
      <c r="C30" s="71" t="s">
        <v>7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</row>
    <row r="31" spans="1:15" s="41" customFormat="1" ht="15">
      <c r="A31" s="151"/>
      <c r="B31" s="153"/>
      <c r="C31" s="71" t="s">
        <v>8</v>
      </c>
      <c r="D31" s="70">
        <v>0.37230142774999997</v>
      </c>
      <c r="E31" s="70">
        <v>0.37410169279</v>
      </c>
      <c r="F31" s="70">
        <v>0.66288821499</v>
      </c>
      <c r="G31" s="70">
        <v>0.65961744618</v>
      </c>
      <c r="H31" s="70">
        <v>0.6463088298099999</v>
      </c>
      <c r="I31" s="70">
        <v>0.7313312718</v>
      </c>
      <c r="J31" s="70">
        <v>0.7015119501099999</v>
      </c>
      <c r="K31" s="70">
        <v>0.75435255285</v>
      </c>
      <c r="L31" s="70">
        <v>0.7905186476399999</v>
      </c>
      <c r="M31" s="70">
        <v>0.75802308114</v>
      </c>
      <c r="N31" s="70">
        <v>0.42631732337000006</v>
      </c>
      <c r="O31" s="70">
        <v>0.43114262077</v>
      </c>
    </row>
    <row r="32" spans="1:15" s="41" customFormat="1" ht="15">
      <c r="A32" s="151"/>
      <c r="B32" s="153"/>
      <c r="C32" s="71" t="s">
        <v>9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</row>
    <row r="33" spans="1:15" s="41" customFormat="1" ht="15">
      <c r="A33" s="151"/>
      <c r="B33" s="153"/>
      <c r="C33" s="71" t="s">
        <v>10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</row>
    <row r="34" spans="1:15" s="41" customFormat="1" ht="15">
      <c r="A34" s="151"/>
      <c r="B34" s="153"/>
      <c r="C34" s="20" t="s">
        <v>43</v>
      </c>
      <c r="D34" s="70">
        <v>0.004465032780999856</v>
      </c>
      <c r="E34" s="70">
        <v>0.005181118309000254</v>
      </c>
      <c r="F34" s="70">
        <v>0.007918917503999978</v>
      </c>
      <c r="G34" s="70">
        <v>0.007496108065998541</v>
      </c>
      <c r="H34" s="70">
        <v>0.007406601257999412</v>
      </c>
      <c r="I34" s="70">
        <v>0.006998615136000197</v>
      </c>
      <c r="J34" s="70">
        <v>0.007779661719002462</v>
      </c>
      <c r="K34" s="70">
        <v>0.007196775326999472</v>
      </c>
      <c r="L34" s="70">
        <v>0.009027821759996613</v>
      </c>
      <c r="M34" s="70">
        <v>0.008832658579001063</v>
      </c>
      <c r="N34" s="70">
        <v>0.007237773784001256</v>
      </c>
      <c r="O34" s="70">
        <v>0.006070521089998948</v>
      </c>
    </row>
    <row r="35" spans="1:15" s="41" customFormat="1" ht="15.75" thickBot="1">
      <c r="A35" s="152"/>
      <c r="B35" s="154"/>
      <c r="C35" s="69" t="s">
        <v>45</v>
      </c>
      <c r="D35" s="76">
        <v>5.586254561996</v>
      </c>
      <c r="E35" s="76">
        <v>5.756252357402</v>
      </c>
      <c r="F35" s="76">
        <v>9.299820950134999</v>
      </c>
      <c r="G35" s="76">
        <v>10.350730189047999</v>
      </c>
      <c r="H35" s="76">
        <v>10.036588610714</v>
      </c>
      <c r="I35" s="76">
        <v>10.529978309851</v>
      </c>
      <c r="J35" s="76">
        <v>10.633773770772002</v>
      </c>
      <c r="K35" s="76">
        <v>11.055596185100999</v>
      </c>
      <c r="L35" s="76">
        <v>11.615219596623998</v>
      </c>
      <c r="M35" s="76">
        <v>10.731653497015</v>
      </c>
      <c r="N35" s="76">
        <v>6.4970249633530015</v>
      </c>
      <c r="O35" s="76">
        <v>6.886530122077</v>
      </c>
    </row>
    <row r="36" spans="1:15" s="41" customFormat="1" ht="15.75" customHeight="1" thickTop="1">
      <c r="A36" s="155" t="s">
        <v>14</v>
      </c>
      <c r="B36" s="155" t="s">
        <v>3</v>
      </c>
      <c r="C36" s="74" t="s">
        <v>4</v>
      </c>
      <c r="D36" s="73">
        <v>24.775474475</v>
      </c>
      <c r="E36" s="73">
        <v>25.42396644</v>
      </c>
      <c r="F36" s="73">
        <v>26.753421499250003</v>
      </c>
      <c r="G36" s="73">
        <v>26.957598052999998</v>
      </c>
      <c r="H36" s="73">
        <v>27.8247149925</v>
      </c>
      <c r="I36" s="73">
        <v>28.6195406175</v>
      </c>
      <c r="J36" s="73">
        <v>28.918534517499996</v>
      </c>
      <c r="K36" s="73">
        <v>29.339269772500003</v>
      </c>
      <c r="L36" s="73">
        <v>29.577306665000002</v>
      </c>
      <c r="M36" s="73">
        <v>28.9297163375</v>
      </c>
      <c r="N36" s="73">
        <v>26.568800995</v>
      </c>
      <c r="O36" s="73">
        <v>25.9150905</v>
      </c>
    </row>
    <row r="37" spans="1:15" s="41" customFormat="1" ht="15">
      <c r="A37" s="156"/>
      <c r="B37" s="158"/>
      <c r="C37" s="74" t="s">
        <v>5</v>
      </c>
      <c r="D37" s="73">
        <v>2.9625912000000003</v>
      </c>
      <c r="E37" s="73">
        <v>2.9545116</v>
      </c>
      <c r="F37" s="73">
        <v>3.06199485</v>
      </c>
      <c r="G37" s="73">
        <v>3.105848</v>
      </c>
      <c r="H37" s="73">
        <v>3.09450035</v>
      </c>
      <c r="I37" s="73">
        <v>3.35168455</v>
      </c>
      <c r="J37" s="73">
        <v>3.2884369500000004</v>
      </c>
      <c r="K37" s="73">
        <v>3.97555735</v>
      </c>
      <c r="L37" s="73">
        <v>3.2446557499999997</v>
      </c>
      <c r="M37" s="73">
        <v>3.0900538</v>
      </c>
      <c r="N37" s="73">
        <v>2.7395270499999995</v>
      </c>
      <c r="O37" s="73">
        <v>3.5888497999999998</v>
      </c>
    </row>
    <row r="38" spans="1:15" s="41" customFormat="1" ht="15">
      <c r="A38" s="156"/>
      <c r="B38" s="158"/>
      <c r="C38" s="74" t="s">
        <v>6</v>
      </c>
      <c r="D38" s="73">
        <v>4.0111914849999994</v>
      </c>
      <c r="E38" s="73">
        <v>4.0651924600000005</v>
      </c>
      <c r="F38" s="73">
        <v>4.3114298625</v>
      </c>
      <c r="G38" s="73">
        <v>4.4294341425</v>
      </c>
      <c r="H38" s="73">
        <v>4.203057514999999</v>
      </c>
      <c r="I38" s="73">
        <v>4.366185182500001</v>
      </c>
      <c r="J38" s="73">
        <v>4.2923123274999995</v>
      </c>
      <c r="K38" s="73">
        <v>4.3379917325</v>
      </c>
      <c r="L38" s="73">
        <v>4.198043025</v>
      </c>
      <c r="M38" s="73">
        <v>4.154912375</v>
      </c>
      <c r="N38" s="73">
        <v>4.055914935</v>
      </c>
      <c r="O38" s="73">
        <v>3.9506835625</v>
      </c>
    </row>
    <row r="39" spans="1:15" s="41" customFormat="1" ht="15">
      <c r="A39" s="156"/>
      <c r="B39" s="158"/>
      <c r="C39" s="74" t="s">
        <v>7</v>
      </c>
      <c r="D39" s="73">
        <v>12.740532074999999</v>
      </c>
      <c r="E39" s="73">
        <v>12.6568967</v>
      </c>
      <c r="F39" s="73">
        <v>12.0780086875</v>
      </c>
      <c r="G39" s="73">
        <v>11.422164432499999</v>
      </c>
      <c r="H39" s="73">
        <v>10.554645675</v>
      </c>
      <c r="I39" s="73">
        <v>10.158447025</v>
      </c>
      <c r="J39" s="73">
        <v>9.999707975000002</v>
      </c>
      <c r="K39" s="73">
        <v>9.696873775</v>
      </c>
      <c r="L39" s="73">
        <v>9.308353575000002</v>
      </c>
      <c r="M39" s="73">
        <v>9.8694952</v>
      </c>
      <c r="N39" s="73">
        <v>11.440498524999999</v>
      </c>
      <c r="O39" s="73">
        <v>11.261957575</v>
      </c>
    </row>
    <row r="40" spans="1:15" s="41" customFormat="1" ht="15">
      <c r="A40" s="156"/>
      <c r="B40" s="158"/>
      <c r="C40" s="74" t="s">
        <v>8</v>
      </c>
      <c r="D40" s="73">
        <v>8.589605149999999</v>
      </c>
      <c r="E40" s="73">
        <v>8.258749625</v>
      </c>
      <c r="F40" s="73">
        <v>8.469152225</v>
      </c>
      <c r="G40" s="73">
        <v>8.411984475</v>
      </c>
      <c r="H40" s="73">
        <v>7.637762125</v>
      </c>
      <c r="I40" s="73">
        <v>7.94593175</v>
      </c>
      <c r="J40" s="73">
        <v>8.01129185</v>
      </c>
      <c r="K40" s="73">
        <v>7.997716775</v>
      </c>
      <c r="L40" s="73">
        <v>8.0565639</v>
      </c>
      <c r="M40" s="73">
        <v>8.0964927</v>
      </c>
      <c r="N40" s="73">
        <v>8.058065425</v>
      </c>
      <c r="O40" s="73">
        <v>7.021998600000001</v>
      </c>
    </row>
    <row r="41" spans="1:15" s="41" customFormat="1" ht="15">
      <c r="A41" s="156"/>
      <c r="B41" s="158"/>
      <c r="C41" s="74" t="s">
        <v>9</v>
      </c>
      <c r="D41" s="73">
        <v>2.8552803250000003</v>
      </c>
      <c r="E41" s="73">
        <v>2.9299004589999997</v>
      </c>
      <c r="F41" s="73">
        <v>2.91027503</v>
      </c>
      <c r="G41" s="73">
        <v>2.936511863</v>
      </c>
      <c r="H41" s="73">
        <v>2.721630092</v>
      </c>
      <c r="I41" s="73">
        <v>2.984804125</v>
      </c>
      <c r="J41" s="73">
        <v>2.961999754</v>
      </c>
      <c r="K41" s="73">
        <v>3.051302308</v>
      </c>
      <c r="L41" s="73">
        <v>2.972758871</v>
      </c>
      <c r="M41" s="73">
        <v>2.7384312</v>
      </c>
      <c r="N41" s="73">
        <v>2.957399314</v>
      </c>
      <c r="O41" s="73">
        <v>4.18427737</v>
      </c>
    </row>
    <row r="42" spans="1:15" s="41" customFormat="1" ht="15">
      <c r="A42" s="156"/>
      <c r="B42" s="158"/>
      <c r="C42" s="74" t="s">
        <v>10</v>
      </c>
      <c r="D42" s="73">
        <v>4.5919659125</v>
      </c>
      <c r="E42" s="73">
        <v>4.808013949999999</v>
      </c>
      <c r="F42" s="73">
        <v>4.545211102500001</v>
      </c>
      <c r="G42" s="73">
        <v>4.96207065</v>
      </c>
      <c r="H42" s="73">
        <v>5.480244525</v>
      </c>
      <c r="I42" s="73">
        <v>5.427468299999999</v>
      </c>
      <c r="J42" s="73">
        <v>5.461254625</v>
      </c>
      <c r="K42" s="73">
        <v>5.595251824999999</v>
      </c>
      <c r="L42" s="73">
        <v>5.5685772</v>
      </c>
      <c r="M42" s="73">
        <v>5.373382225</v>
      </c>
      <c r="N42" s="73">
        <v>4.952134825</v>
      </c>
      <c r="O42" s="73">
        <v>4.5894712774999995</v>
      </c>
    </row>
    <row r="43" spans="1:15" s="41" customFormat="1" ht="15">
      <c r="A43" s="156"/>
      <c r="B43" s="158"/>
      <c r="C43" s="81" t="s">
        <v>43</v>
      </c>
      <c r="D43" s="73">
        <v>154.56496137499997</v>
      </c>
      <c r="E43" s="73">
        <v>156.59752170000002</v>
      </c>
      <c r="F43" s="73">
        <v>160.12734369999998</v>
      </c>
      <c r="G43" s="73">
        <v>163.52188007499998</v>
      </c>
      <c r="H43" s="73">
        <v>162.9530818</v>
      </c>
      <c r="I43" s="73">
        <v>163.04358267500004</v>
      </c>
      <c r="J43" s="73">
        <v>162.80048445</v>
      </c>
      <c r="K43" s="73">
        <v>163.12890935000004</v>
      </c>
      <c r="L43" s="73">
        <v>158.54811397500004</v>
      </c>
      <c r="M43" s="73">
        <v>154.78486254999999</v>
      </c>
      <c r="N43" s="73">
        <v>155.20814711499997</v>
      </c>
      <c r="O43" s="73">
        <v>152.41625444999994</v>
      </c>
    </row>
    <row r="44" spans="1:15" s="41" customFormat="1" ht="15.75" thickBot="1">
      <c r="A44" s="157"/>
      <c r="B44" s="159"/>
      <c r="C44" s="72" t="s">
        <v>45</v>
      </c>
      <c r="D44" s="75">
        <v>215.09160199749996</v>
      </c>
      <c r="E44" s="75">
        <v>217.694752934</v>
      </c>
      <c r="F44" s="75">
        <v>222.25683695675</v>
      </c>
      <c r="G44" s="75">
        <v>225.747491691</v>
      </c>
      <c r="H44" s="75">
        <v>224.4696370745</v>
      </c>
      <c r="I44" s="75">
        <v>225.89764422500005</v>
      </c>
      <c r="J44" s="75">
        <v>225.734022449</v>
      </c>
      <c r="K44" s="75">
        <v>227.12287288800005</v>
      </c>
      <c r="L44" s="75">
        <v>221.47437296100003</v>
      </c>
      <c r="M44" s="75">
        <v>217.03734638749998</v>
      </c>
      <c r="N44" s="75">
        <v>215.98048818399997</v>
      </c>
      <c r="O44" s="75">
        <v>212.92858313499994</v>
      </c>
    </row>
    <row r="45" spans="1:15" s="41" customFormat="1" ht="15.75" customHeight="1" thickTop="1">
      <c r="A45" s="150" t="s">
        <v>15</v>
      </c>
      <c r="B45" s="150" t="s">
        <v>3</v>
      </c>
      <c r="C45" s="71" t="s">
        <v>4</v>
      </c>
      <c r="D45" s="70">
        <v>0</v>
      </c>
      <c r="E45" s="70">
        <v>0</v>
      </c>
      <c r="F45" s="70">
        <v>0</v>
      </c>
      <c r="G45" s="70">
        <v>0</v>
      </c>
      <c r="H45" s="70">
        <v>10.787036958979401</v>
      </c>
      <c r="I45" s="70">
        <v>12.27572392385</v>
      </c>
      <c r="J45" s="70">
        <v>12.466261238645199</v>
      </c>
      <c r="K45" s="70">
        <v>12.926637107278303</v>
      </c>
      <c r="L45" s="70">
        <v>14.499997304107401</v>
      </c>
      <c r="M45" s="70">
        <v>13.9102906273083</v>
      </c>
      <c r="N45" s="70">
        <v>0</v>
      </c>
      <c r="O45" s="70">
        <v>0</v>
      </c>
    </row>
    <row r="46" spans="1:15" s="41" customFormat="1" ht="15">
      <c r="A46" s="151"/>
      <c r="B46" s="153"/>
      <c r="C46" s="71" t="s">
        <v>5</v>
      </c>
      <c r="D46" s="70">
        <v>0</v>
      </c>
      <c r="E46" s="70">
        <v>0</v>
      </c>
      <c r="F46" s="70">
        <v>0</v>
      </c>
      <c r="G46" s="70">
        <v>0</v>
      </c>
      <c r="H46" s="70">
        <v>1.3881619954023001</v>
      </c>
      <c r="I46" s="70">
        <v>1.5040633799579</v>
      </c>
      <c r="J46" s="70">
        <v>1.6026943526064</v>
      </c>
      <c r="K46" s="70">
        <v>1.6714598604720001</v>
      </c>
      <c r="L46" s="70">
        <v>1.7339923624058</v>
      </c>
      <c r="M46" s="70">
        <v>1.6069850551826</v>
      </c>
      <c r="N46" s="70">
        <v>0</v>
      </c>
      <c r="O46" s="70">
        <v>0</v>
      </c>
    </row>
    <row r="47" spans="1:15" s="41" customFormat="1" ht="15">
      <c r="A47" s="151"/>
      <c r="B47" s="153"/>
      <c r="C47" s="71" t="s">
        <v>6</v>
      </c>
      <c r="D47" s="70">
        <v>0</v>
      </c>
      <c r="E47" s="70">
        <v>0</v>
      </c>
      <c r="F47" s="70">
        <v>0</v>
      </c>
      <c r="G47" s="70">
        <v>0</v>
      </c>
      <c r="H47" s="70">
        <v>0.008378715091100001</v>
      </c>
      <c r="I47" s="70">
        <v>0.0089443145337</v>
      </c>
      <c r="J47" s="70">
        <v>0.009587906363600001</v>
      </c>
      <c r="K47" s="70">
        <v>0.0099966916997</v>
      </c>
      <c r="L47" s="70">
        <v>0.010235580074</v>
      </c>
      <c r="M47" s="70">
        <v>0.011176036851999999</v>
      </c>
      <c r="N47" s="70">
        <v>0</v>
      </c>
      <c r="O47" s="70">
        <v>0</v>
      </c>
    </row>
    <row r="48" spans="1:15" s="41" customFormat="1" ht="15">
      <c r="A48" s="151"/>
      <c r="B48" s="153"/>
      <c r="C48" s="71" t="s">
        <v>7</v>
      </c>
      <c r="D48" s="70">
        <v>0</v>
      </c>
      <c r="E48" s="70">
        <v>0</v>
      </c>
      <c r="F48" s="70">
        <v>0</v>
      </c>
      <c r="G48" s="70">
        <v>0</v>
      </c>
      <c r="H48" s="70">
        <v>1.66288901647</v>
      </c>
      <c r="I48" s="70">
        <v>1.8579779481648002</v>
      </c>
      <c r="J48" s="70">
        <v>1.9401303907482002</v>
      </c>
      <c r="K48" s="70">
        <v>1.9344265622822</v>
      </c>
      <c r="L48" s="70">
        <v>1.9563413234365001</v>
      </c>
      <c r="M48" s="70">
        <v>1.7163295993662</v>
      </c>
      <c r="N48" s="70">
        <v>0</v>
      </c>
      <c r="O48" s="70">
        <v>0</v>
      </c>
    </row>
    <row r="49" spans="1:15" s="41" customFormat="1" ht="15">
      <c r="A49" s="151"/>
      <c r="B49" s="153"/>
      <c r="C49" s="71" t="s">
        <v>8</v>
      </c>
      <c r="D49" s="70">
        <v>0</v>
      </c>
      <c r="E49" s="70">
        <v>0</v>
      </c>
      <c r="F49" s="70">
        <v>0</v>
      </c>
      <c r="G49" s="70">
        <v>0</v>
      </c>
      <c r="H49" s="70">
        <v>1.6429174083413998</v>
      </c>
      <c r="I49" s="70">
        <v>1.8546932003942</v>
      </c>
      <c r="J49" s="70">
        <v>1.91904762411</v>
      </c>
      <c r="K49" s="70">
        <v>1.9886970717882</v>
      </c>
      <c r="L49" s="70">
        <v>2.1648081925891</v>
      </c>
      <c r="M49" s="70">
        <v>2.1462043858222</v>
      </c>
      <c r="N49" s="70">
        <v>0</v>
      </c>
      <c r="O49" s="70">
        <v>0</v>
      </c>
    </row>
    <row r="50" spans="1:15" s="41" customFormat="1" ht="15">
      <c r="A50" s="151"/>
      <c r="B50" s="153"/>
      <c r="C50" s="71" t="s">
        <v>9</v>
      </c>
      <c r="D50" s="70">
        <v>0</v>
      </c>
      <c r="E50" s="70">
        <v>0</v>
      </c>
      <c r="F50" s="70">
        <v>0</v>
      </c>
      <c r="G50" s="70">
        <v>0</v>
      </c>
      <c r="H50" s="70">
        <v>2.102805284774</v>
      </c>
      <c r="I50" s="70">
        <v>2.1484547543479997</v>
      </c>
      <c r="J50" s="70">
        <v>2.278061329094</v>
      </c>
      <c r="K50" s="70">
        <v>2.3975155715200005</v>
      </c>
      <c r="L50" s="70">
        <v>2.6609590392689997</v>
      </c>
      <c r="M50" s="70">
        <v>2.379449673887</v>
      </c>
      <c r="N50" s="70">
        <v>0</v>
      </c>
      <c r="O50" s="70">
        <v>0</v>
      </c>
    </row>
    <row r="51" spans="1:15" s="41" customFormat="1" ht="15">
      <c r="A51" s="151"/>
      <c r="B51" s="153"/>
      <c r="C51" s="71" t="s">
        <v>10</v>
      </c>
      <c r="D51" s="70">
        <v>0</v>
      </c>
      <c r="E51" s="70">
        <v>0</v>
      </c>
      <c r="F51" s="70">
        <v>0</v>
      </c>
      <c r="G51" s="70">
        <v>0</v>
      </c>
      <c r="H51" s="70">
        <v>0.965980123703</v>
      </c>
      <c r="I51" s="70">
        <v>1.087923194656</v>
      </c>
      <c r="J51" s="70">
        <v>1.1329856299160002</v>
      </c>
      <c r="K51" s="70">
        <v>1.155774022645</v>
      </c>
      <c r="L51" s="70">
        <v>1.2232407934279999</v>
      </c>
      <c r="M51" s="70">
        <v>1.176557612008</v>
      </c>
      <c r="N51" s="70">
        <v>0</v>
      </c>
      <c r="O51" s="70">
        <v>0</v>
      </c>
    </row>
    <row r="52" spans="1:15" s="41" customFormat="1" ht="15">
      <c r="A52" s="151"/>
      <c r="B52" s="153"/>
      <c r="C52" s="20" t="s">
        <v>43</v>
      </c>
      <c r="D52" s="70">
        <v>0</v>
      </c>
      <c r="E52" s="70">
        <v>0</v>
      </c>
      <c r="F52" s="70">
        <v>0</v>
      </c>
      <c r="G52" s="70">
        <v>0</v>
      </c>
      <c r="H52" s="70">
        <v>5.017695518771799</v>
      </c>
      <c r="I52" s="70">
        <v>5.475840607840702</v>
      </c>
      <c r="J52" s="70">
        <v>5.654035767982602</v>
      </c>
      <c r="K52" s="70">
        <v>5.83020105734531</v>
      </c>
      <c r="L52" s="70">
        <v>6.2746921911363</v>
      </c>
      <c r="M52" s="70">
        <v>5.820708186874398</v>
      </c>
      <c r="N52" s="70">
        <v>0</v>
      </c>
      <c r="O52" s="70">
        <v>0</v>
      </c>
    </row>
    <row r="53" spans="1:15" s="41" customFormat="1" ht="15.75" thickBot="1">
      <c r="A53" s="152"/>
      <c r="B53" s="154"/>
      <c r="C53" s="69" t="s">
        <v>45</v>
      </c>
      <c r="D53" s="77">
        <v>0</v>
      </c>
      <c r="E53" s="77">
        <v>0</v>
      </c>
      <c r="F53" s="77">
        <v>0</v>
      </c>
      <c r="G53" s="77">
        <v>0</v>
      </c>
      <c r="H53" s="77">
        <v>23.575865021533</v>
      </c>
      <c r="I53" s="77">
        <v>26.2136213237453</v>
      </c>
      <c r="J53" s="77">
        <v>27.002804239466005</v>
      </c>
      <c r="K53" s="77">
        <v>27.914707945030713</v>
      </c>
      <c r="L53" s="77">
        <v>30.5242667864461</v>
      </c>
      <c r="M53" s="77">
        <v>28.767701177300694</v>
      </c>
      <c r="N53" s="77">
        <v>0</v>
      </c>
      <c r="O53" s="77">
        <v>0</v>
      </c>
    </row>
    <row r="54" spans="1:15" s="41" customFormat="1" ht="15.75" customHeight="1" thickTop="1">
      <c r="A54" s="155" t="s">
        <v>16</v>
      </c>
      <c r="B54" s="155" t="s">
        <v>3</v>
      </c>
      <c r="C54" s="74" t="s">
        <v>4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</row>
    <row r="55" spans="1:15" s="41" customFormat="1" ht="15">
      <c r="A55" s="156"/>
      <c r="B55" s="158"/>
      <c r="C55" s="74" t="s">
        <v>5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</row>
    <row r="56" spans="1:15" s="41" customFormat="1" ht="15">
      <c r="A56" s="156"/>
      <c r="B56" s="158"/>
      <c r="C56" s="74" t="s">
        <v>6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</row>
    <row r="57" spans="1:15" s="41" customFormat="1" ht="15">
      <c r="A57" s="156"/>
      <c r="B57" s="158"/>
      <c r="C57" s="74" t="s">
        <v>7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</row>
    <row r="58" spans="1:15" s="41" customFormat="1" ht="15">
      <c r="A58" s="156"/>
      <c r="B58" s="158"/>
      <c r="C58" s="74" t="s">
        <v>8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</row>
    <row r="59" spans="1:15" s="41" customFormat="1" ht="15">
      <c r="A59" s="156"/>
      <c r="B59" s="158"/>
      <c r="C59" s="74" t="s">
        <v>9</v>
      </c>
      <c r="D59" s="73">
        <v>0</v>
      </c>
      <c r="E59" s="73">
        <v>0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</row>
    <row r="60" spans="1:15" s="41" customFormat="1" ht="15">
      <c r="A60" s="156"/>
      <c r="B60" s="158"/>
      <c r="C60" s="74" t="s">
        <v>10</v>
      </c>
      <c r="D60" s="73">
        <v>0</v>
      </c>
      <c r="E60" s="73">
        <v>0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</row>
    <row r="61" spans="1:15" s="41" customFormat="1" ht="15">
      <c r="A61" s="156"/>
      <c r="B61" s="158"/>
      <c r="C61" s="81" t="s">
        <v>43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1:15" s="41" customFormat="1" ht="15.75" thickBot="1">
      <c r="A62" s="157"/>
      <c r="B62" s="159"/>
      <c r="C62" s="72" t="s">
        <v>45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</row>
    <row r="63" spans="1:15" s="41" customFormat="1" ht="15.75" customHeight="1" thickTop="1">
      <c r="A63" s="150" t="s">
        <v>17</v>
      </c>
      <c r="B63" s="150" t="s">
        <v>3</v>
      </c>
      <c r="C63" s="71" t="s">
        <v>4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</row>
    <row r="64" spans="1:15" s="41" customFormat="1" ht="15">
      <c r="A64" s="151"/>
      <c r="B64" s="153"/>
      <c r="C64" s="71" t="s">
        <v>5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</row>
    <row r="65" spans="1:15" s="41" customFormat="1" ht="15">
      <c r="A65" s="151"/>
      <c r="B65" s="153"/>
      <c r="C65" s="71" t="s">
        <v>6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</row>
    <row r="66" spans="1:15" s="41" customFormat="1" ht="15">
      <c r="A66" s="151"/>
      <c r="B66" s="153"/>
      <c r="C66" s="71" t="s">
        <v>7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</row>
    <row r="67" spans="1:15" s="41" customFormat="1" ht="15">
      <c r="A67" s="151"/>
      <c r="B67" s="153"/>
      <c r="C67" s="71" t="s">
        <v>8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</row>
    <row r="68" spans="1:15" s="41" customFormat="1" ht="15">
      <c r="A68" s="151"/>
      <c r="B68" s="153"/>
      <c r="C68" s="71" t="s">
        <v>9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0</v>
      </c>
      <c r="O68" s="70">
        <v>0</v>
      </c>
    </row>
    <row r="69" spans="1:15" s="41" customFormat="1" ht="15">
      <c r="A69" s="151"/>
      <c r="B69" s="153"/>
      <c r="C69" s="71" t="s">
        <v>10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</row>
    <row r="70" spans="1:15" s="41" customFormat="1" ht="15">
      <c r="A70" s="151"/>
      <c r="B70" s="153"/>
      <c r="C70" s="20" t="s">
        <v>43</v>
      </c>
      <c r="D70" s="70">
        <v>0</v>
      </c>
      <c r="E70" s="70">
        <v>0</v>
      </c>
      <c r="F70" s="70">
        <v>0</v>
      </c>
      <c r="G70" s="70">
        <v>0</v>
      </c>
      <c r="H70" s="70">
        <v>0</v>
      </c>
      <c r="I70" s="70">
        <v>0</v>
      </c>
      <c r="J70" s="70">
        <v>0</v>
      </c>
      <c r="K70" s="70">
        <v>0</v>
      </c>
      <c r="L70" s="70">
        <v>0</v>
      </c>
      <c r="M70" s="70">
        <v>0</v>
      </c>
      <c r="N70" s="70">
        <v>0</v>
      </c>
      <c r="O70" s="70">
        <v>0</v>
      </c>
    </row>
    <row r="71" spans="1:15" s="41" customFormat="1" ht="15.75" thickBot="1">
      <c r="A71" s="152"/>
      <c r="B71" s="154"/>
      <c r="C71" s="69" t="s">
        <v>45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</row>
    <row r="72" spans="1:31" s="41" customFormat="1" ht="15.75" customHeight="1" thickTop="1">
      <c r="A72" s="155" t="s">
        <v>18</v>
      </c>
      <c r="B72" s="155" t="s">
        <v>3</v>
      </c>
      <c r="C72" s="74" t="s">
        <v>4</v>
      </c>
      <c r="D72" s="73">
        <v>0</v>
      </c>
      <c r="E72" s="73">
        <v>0</v>
      </c>
      <c r="F72" s="73">
        <v>0</v>
      </c>
      <c r="G72" s="73">
        <v>0</v>
      </c>
      <c r="H72" s="73">
        <v>0.06241980777120001</v>
      </c>
      <c r="I72" s="73">
        <v>0.0676163428389</v>
      </c>
      <c r="J72" s="73">
        <v>0.06580222237309999</v>
      </c>
      <c r="K72" s="73">
        <v>0.0631554141026</v>
      </c>
      <c r="L72" s="73">
        <v>0.0677626975858</v>
      </c>
      <c r="M72" s="73">
        <v>0.06436547292440001</v>
      </c>
      <c r="N72" s="73">
        <v>0</v>
      </c>
      <c r="O72" s="73">
        <v>0</v>
      </c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s="41" customFormat="1" ht="15">
      <c r="A73" s="156"/>
      <c r="B73" s="158"/>
      <c r="C73" s="74" t="s">
        <v>5</v>
      </c>
      <c r="D73" s="73">
        <v>0</v>
      </c>
      <c r="E73" s="73">
        <v>0</v>
      </c>
      <c r="F73" s="73">
        <v>0</v>
      </c>
      <c r="G73" s="73">
        <v>0</v>
      </c>
      <c r="H73" s="73">
        <v>0.0094749373032</v>
      </c>
      <c r="I73" s="73">
        <v>0.010093364676399999</v>
      </c>
      <c r="J73" s="73">
        <v>0.0101854303906</v>
      </c>
      <c r="K73" s="73">
        <v>0.0098681845005</v>
      </c>
      <c r="L73" s="73">
        <v>0.010054891764600001</v>
      </c>
      <c r="M73" s="73">
        <v>0.0090941103394</v>
      </c>
      <c r="N73" s="73">
        <v>0</v>
      </c>
      <c r="O73" s="73">
        <v>0</v>
      </c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s="41" customFormat="1" ht="15">
      <c r="A74" s="156"/>
      <c r="B74" s="158"/>
      <c r="C74" s="74" t="s">
        <v>6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3">
        <v>0</v>
      </c>
      <c r="O74" s="73">
        <v>0</v>
      </c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s="41" customFormat="1" ht="15">
      <c r="A75" s="156"/>
      <c r="B75" s="158"/>
      <c r="C75" s="74" t="s">
        <v>7</v>
      </c>
      <c r="D75" s="73">
        <v>0</v>
      </c>
      <c r="E75" s="73">
        <v>0</v>
      </c>
      <c r="F75" s="73">
        <v>0</v>
      </c>
      <c r="G75" s="73">
        <v>0</v>
      </c>
      <c r="H75" s="73">
        <v>0.0022035282174</v>
      </c>
      <c r="I75" s="73">
        <v>0.0023735730016</v>
      </c>
      <c r="J75" s="73">
        <v>0.0024139805128000004</v>
      </c>
      <c r="K75" s="73">
        <v>0.0023306356287000002</v>
      </c>
      <c r="L75" s="73">
        <v>0.0023413814862</v>
      </c>
      <c r="M75" s="73">
        <v>0.0020772261241</v>
      </c>
      <c r="N75" s="73">
        <v>0</v>
      </c>
      <c r="O75" s="73">
        <v>0</v>
      </c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s="41" customFormat="1" ht="15">
      <c r="A76" s="156"/>
      <c r="B76" s="158"/>
      <c r="C76" s="74" t="s">
        <v>8</v>
      </c>
      <c r="D76" s="73">
        <v>0</v>
      </c>
      <c r="E76" s="73">
        <v>0</v>
      </c>
      <c r="F76" s="73">
        <v>0</v>
      </c>
      <c r="G76" s="73">
        <v>0</v>
      </c>
      <c r="H76" s="73">
        <v>0.0216102818779</v>
      </c>
      <c r="I76" s="73">
        <v>0.023010410545100002</v>
      </c>
      <c r="J76" s="73">
        <v>0.022873958588900005</v>
      </c>
      <c r="K76" s="73">
        <v>0.022117496342499997</v>
      </c>
      <c r="L76" s="73">
        <v>0.0227450799292</v>
      </c>
      <c r="M76" s="73">
        <v>0.021383001067399997</v>
      </c>
      <c r="N76" s="73">
        <v>0</v>
      </c>
      <c r="O76" s="73">
        <v>0</v>
      </c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s="41" customFormat="1" ht="15">
      <c r="A77" s="156"/>
      <c r="B77" s="158"/>
      <c r="C77" s="74" t="s">
        <v>9</v>
      </c>
      <c r="D77" s="73">
        <v>0</v>
      </c>
      <c r="E77" s="73">
        <v>0</v>
      </c>
      <c r="F77" s="73">
        <v>0</v>
      </c>
      <c r="G77" s="73">
        <v>0</v>
      </c>
      <c r="H77" s="73">
        <v>0.0054802259720000005</v>
      </c>
      <c r="I77" s="73">
        <v>0.0059204822542</v>
      </c>
      <c r="J77" s="73">
        <v>0.0058976528931</v>
      </c>
      <c r="K77" s="73">
        <v>0.0056673844256</v>
      </c>
      <c r="L77" s="73">
        <v>0.006042169149</v>
      </c>
      <c r="M77" s="73">
        <v>0.005674243798000001</v>
      </c>
      <c r="N77" s="73">
        <v>0</v>
      </c>
      <c r="O77" s="73">
        <v>0</v>
      </c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s="41" customFormat="1" ht="15">
      <c r="A78" s="156"/>
      <c r="B78" s="158"/>
      <c r="C78" s="74" t="s">
        <v>10</v>
      </c>
      <c r="D78" s="73">
        <v>0</v>
      </c>
      <c r="E78" s="73">
        <v>0</v>
      </c>
      <c r="F78" s="73">
        <v>0</v>
      </c>
      <c r="G78" s="73">
        <v>0</v>
      </c>
      <c r="H78" s="73">
        <v>0.0029360280184999995</v>
      </c>
      <c r="I78" s="73">
        <v>0.0031776721123999998</v>
      </c>
      <c r="J78" s="73">
        <v>0.0031326347105</v>
      </c>
      <c r="K78" s="73">
        <v>0.0029778174514</v>
      </c>
      <c r="L78" s="73">
        <v>0.0030719955348000004</v>
      </c>
      <c r="M78" s="73">
        <v>0.0028260668752000005</v>
      </c>
      <c r="N78" s="73">
        <v>0</v>
      </c>
      <c r="O78" s="73">
        <v>0</v>
      </c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s="41" customFormat="1" ht="15">
      <c r="A79" s="156"/>
      <c r="B79" s="158"/>
      <c r="C79" s="81" t="s">
        <v>43</v>
      </c>
      <c r="D79" s="73">
        <v>0</v>
      </c>
      <c r="E79" s="73">
        <v>0</v>
      </c>
      <c r="F79" s="73">
        <v>0</v>
      </c>
      <c r="G79" s="73">
        <v>0</v>
      </c>
      <c r="H79" s="73">
        <v>0.055649998852400046</v>
      </c>
      <c r="I79" s="73">
        <v>0.059021501554000044</v>
      </c>
      <c r="J79" s="73">
        <v>0.05830685615219999</v>
      </c>
      <c r="K79" s="73">
        <v>0.0561329110917</v>
      </c>
      <c r="L79" s="73">
        <v>0.05766728586489997</v>
      </c>
      <c r="M79" s="73">
        <v>0.052090026850000054</v>
      </c>
      <c r="N79" s="73">
        <v>0</v>
      </c>
      <c r="O79" s="73">
        <v>0</v>
      </c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s="41" customFormat="1" ht="15.75" thickBot="1">
      <c r="A80" s="157"/>
      <c r="B80" s="159"/>
      <c r="C80" s="72" t="s">
        <v>45</v>
      </c>
      <c r="D80" s="79">
        <v>0</v>
      </c>
      <c r="E80" s="79">
        <v>0</v>
      </c>
      <c r="F80" s="79">
        <v>0</v>
      </c>
      <c r="G80" s="79">
        <v>0</v>
      </c>
      <c r="H80" s="79">
        <v>0.15977480801260005</v>
      </c>
      <c r="I80" s="79">
        <v>0.17121334698260005</v>
      </c>
      <c r="J80" s="79">
        <v>0.1686127356212</v>
      </c>
      <c r="K80" s="79">
        <v>0.162249843543</v>
      </c>
      <c r="L80" s="79">
        <v>0.16968550131449997</v>
      </c>
      <c r="M80" s="79">
        <v>0.15751014797850005</v>
      </c>
      <c r="N80" s="79">
        <v>0</v>
      </c>
      <c r="O80" s="79">
        <v>0</v>
      </c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s="41" customFormat="1" ht="15.75" customHeight="1" thickTop="1">
      <c r="A81" s="150" t="s">
        <v>19</v>
      </c>
      <c r="B81" s="150" t="s">
        <v>3</v>
      </c>
      <c r="C81" s="71" t="s">
        <v>4</v>
      </c>
      <c r="D81" s="70">
        <v>0</v>
      </c>
      <c r="E81" s="70">
        <v>0</v>
      </c>
      <c r="F81" s="70">
        <v>0</v>
      </c>
      <c r="G81" s="70">
        <v>0</v>
      </c>
      <c r="H81" s="70">
        <v>0.34417008842690006</v>
      </c>
      <c r="I81" s="70">
        <v>0.3727606960544</v>
      </c>
      <c r="J81" s="70">
        <v>0.36273872685689995</v>
      </c>
      <c r="K81" s="70">
        <v>0.3480392234082</v>
      </c>
      <c r="L81" s="70">
        <v>0.3733650331866</v>
      </c>
      <c r="M81" s="70">
        <v>0.3546456282634</v>
      </c>
      <c r="N81" s="70">
        <v>0</v>
      </c>
      <c r="O81" s="70">
        <v>0</v>
      </c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s="41" customFormat="1" ht="15">
      <c r="A82" s="151"/>
      <c r="B82" s="153"/>
      <c r="C82" s="71" t="s">
        <v>5</v>
      </c>
      <c r="D82" s="70">
        <v>0</v>
      </c>
      <c r="E82" s="70">
        <v>0</v>
      </c>
      <c r="F82" s="70">
        <v>0</v>
      </c>
      <c r="G82" s="70">
        <v>0</v>
      </c>
      <c r="H82" s="70">
        <v>0.055469992471299995</v>
      </c>
      <c r="I82" s="70">
        <v>0.05904121021420001</v>
      </c>
      <c r="J82" s="70">
        <v>0.059463808147300005</v>
      </c>
      <c r="K82" s="70">
        <v>0.057618363241599996</v>
      </c>
      <c r="L82" s="70">
        <v>0.05884408486749999</v>
      </c>
      <c r="M82" s="70">
        <v>0.0533689101956</v>
      </c>
      <c r="N82" s="70">
        <v>0</v>
      </c>
      <c r="O82" s="70">
        <v>0</v>
      </c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s="41" customFormat="1" ht="15">
      <c r="A83" s="151"/>
      <c r="B83" s="153"/>
      <c r="C83" s="71" t="s">
        <v>6</v>
      </c>
      <c r="D83" s="70">
        <v>0</v>
      </c>
      <c r="E83" s="70">
        <v>0</v>
      </c>
      <c r="F83" s="70">
        <v>0</v>
      </c>
      <c r="G83" s="70">
        <v>0</v>
      </c>
      <c r="H83" s="70">
        <v>0.0003471569596</v>
      </c>
      <c r="I83" s="70">
        <v>0.000372352008</v>
      </c>
      <c r="J83" s="70">
        <v>0.0003662565158</v>
      </c>
      <c r="K83" s="70">
        <v>0.000355806276</v>
      </c>
      <c r="L83" s="70">
        <v>0.00038027326990000006</v>
      </c>
      <c r="M83" s="70">
        <v>0.0003766946126</v>
      </c>
      <c r="N83" s="70">
        <v>0</v>
      </c>
      <c r="O83" s="70">
        <v>0</v>
      </c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1:31" s="41" customFormat="1" ht="15">
      <c r="A84" s="151"/>
      <c r="B84" s="153"/>
      <c r="C84" s="71" t="s">
        <v>7</v>
      </c>
      <c r="D84" s="70">
        <v>0</v>
      </c>
      <c r="E84" s="70">
        <v>0</v>
      </c>
      <c r="F84" s="70">
        <v>0</v>
      </c>
      <c r="G84" s="70">
        <v>0</v>
      </c>
      <c r="H84" s="70">
        <v>0.0332781247068</v>
      </c>
      <c r="I84" s="70">
        <v>0.0357311483956</v>
      </c>
      <c r="J84" s="70">
        <v>0.0362915191725</v>
      </c>
      <c r="K84" s="70">
        <v>0.0351781440011</v>
      </c>
      <c r="L84" s="70">
        <v>0.0359161864817</v>
      </c>
      <c r="M84" s="70">
        <v>0.03249875321909999</v>
      </c>
      <c r="N84" s="70">
        <v>0</v>
      </c>
      <c r="O84" s="70">
        <v>0</v>
      </c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s="41" customFormat="1" ht="15">
      <c r="A85" s="151"/>
      <c r="B85" s="153"/>
      <c r="C85" s="71" t="s">
        <v>8</v>
      </c>
      <c r="D85" s="70">
        <v>0</v>
      </c>
      <c r="E85" s="70">
        <v>0</v>
      </c>
      <c r="F85" s="70">
        <v>0</v>
      </c>
      <c r="G85" s="70">
        <v>0</v>
      </c>
      <c r="H85" s="70">
        <v>0.06141039848120001</v>
      </c>
      <c r="I85" s="70">
        <v>0.06579062838500001</v>
      </c>
      <c r="J85" s="70">
        <v>0.06376861704009999</v>
      </c>
      <c r="K85" s="70">
        <v>0.0604782441029</v>
      </c>
      <c r="L85" s="70">
        <v>0.06325934548689999</v>
      </c>
      <c r="M85" s="70">
        <v>0.05927242532449999</v>
      </c>
      <c r="N85" s="70">
        <v>0</v>
      </c>
      <c r="O85" s="70">
        <v>0</v>
      </c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s="41" customFormat="1" ht="15">
      <c r="A86" s="151"/>
      <c r="B86" s="153"/>
      <c r="C86" s="71" t="s">
        <v>9</v>
      </c>
      <c r="D86" s="70">
        <v>0</v>
      </c>
      <c r="E86" s="70">
        <v>0</v>
      </c>
      <c r="F86" s="70">
        <v>0</v>
      </c>
      <c r="G86" s="70">
        <v>0</v>
      </c>
      <c r="H86" s="70">
        <v>0.028900640361899998</v>
      </c>
      <c r="I86" s="70">
        <v>0.0312202393016</v>
      </c>
      <c r="J86" s="70">
        <v>0.0310988154452</v>
      </c>
      <c r="K86" s="70">
        <v>0.029881710517</v>
      </c>
      <c r="L86" s="70">
        <v>0.03185570980479999</v>
      </c>
      <c r="M86" s="70">
        <v>0.0299154367734</v>
      </c>
      <c r="N86" s="70">
        <v>0</v>
      </c>
      <c r="O86" s="70">
        <v>0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s="41" customFormat="1" ht="15">
      <c r="A87" s="151"/>
      <c r="B87" s="153"/>
      <c r="C87" s="71" t="s">
        <v>10</v>
      </c>
      <c r="D87" s="70">
        <v>0</v>
      </c>
      <c r="E87" s="70">
        <v>0</v>
      </c>
      <c r="F87" s="70">
        <v>0</v>
      </c>
      <c r="G87" s="70">
        <v>0</v>
      </c>
      <c r="H87" s="70">
        <v>0.608572779048</v>
      </c>
      <c r="I87" s="70">
        <v>0.5470618357784999</v>
      </c>
      <c r="J87" s="70">
        <v>0.5540543523450001</v>
      </c>
      <c r="K87" s="70">
        <v>0.5910373511824</v>
      </c>
      <c r="L87" s="70">
        <v>0.6470269757102</v>
      </c>
      <c r="M87" s="70">
        <v>0.5230617702518</v>
      </c>
      <c r="N87" s="70">
        <v>0</v>
      </c>
      <c r="O87" s="70">
        <v>0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s="41" customFormat="1" ht="15">
      <c r="A88" s="151"/>
      <c r="B88" s="153"/>
      <c r="C88" s="20" t="s">
        <v>43</v>
      </c>
      <c r="D88" s="70">
        <v>0</v>
      </c>
      <c r="E88" s="70">
        <v>0</v>
      </c>
      <c r="F88" s="70">
        <v>0</v>
      </c>
      <c r="G88" s="70">
        <v>0</v>
      </c>
      <c r="H88" s="70">
        <v>0.6551359693757997</v>
      </c>
      <c r="I88" s="70">
        <v>0.6288137199600001</v>
      </c>
      <c r="J88" s="70">
        <v>0.6241771811438994</v>
      </c>
      <c r="K88" s="70">
        <v>0.6371605725501</v>
      </c>
      <c r="L88" s="70">
        <v>0.6842081630328993</v>
      </c>
      <c r="M88" s="70">
        <v>0.5693367114277004</v>
      </c>
      <c r="N88" s="70">
        <v>0</v>
      </c>
      <c r="O88" s="70">
        <v>0</v>
      </c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s="41" customFormat="1" ht="15.75" thickBot="1">
      <c r="A89" s="152"/>
      <c r="B89" s="154"/>
      <c r="C89" s="69" t="s">
        <v>45</v>
      </c>
      <c r="D89" s="76">
        <v>0</v>
      </c>
      <c r="E89" s="76">
        <v>0</v>
      </c>
      <c r="F89" s="76">
        <v>0</v>
      </c>
      <c r="G89" s="76">
        <v>0</v>
      </c>
      <c r="H89" s="76">
        <v>1.7872851498314997</v>
      </c>
      <c r="I89" s="76">
        <v>1.7407918300973</v>
      </c>
      <c r="J89" s="76">
        <v>1.7319592766666996</v>
      </c>
      <c r="K89" s="76">
        <v>1.7597494152792998</v>
      </c>
      <c r="L89" s="76">
        <v>1.8948557718404995</v>
      </c>
      <c r="M89" s="76">
        <v>1.6224763300681004</v>
      </c>
      <c r="N89" s="76">
        <v>0</v>
      </c>
      <c r="O89" s="76">
        <v>0</v>
      </c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 s="41" customFormat="1" ht="15.75" customHeight="1" thickTop="1">
      <c r="A90" s="155" t="s">
        <v>20</v>
      </c>
      <c r="B90" s="155" t="s">
        <v>3</v>
      </c>
      <c r="C90" s="74" t="s">
        <v>4</v>
      </c>
      <c r="D90" s="73">
        <v>0</v>
      </c>
      <c r="E90" s="73">
        <v>0</v>
      </c>
      <c r="F90" s="73">
        <v>0</v>
      </c>
      <c r="G90" s="73">
        <v>0</v>
      </c>
      <c r="H90" s="73">
        <v>0.5096806942257</v>
      </c>
      <c r="I90" s="73">
        <v>0.5032870127757</v>
      </c>
      <c r="J90" s="73">
        <v>0.5244365920134001</v>
      </c>
      <c r="K90" s="73">
        <v>0.5365773446723</v>
      </c>
      <c r="L90" s="73">
        <v>0.5254669615903</v>
      </c>
      <c r="M90" s="73">
        <v>0.5317904113472</v>
      </c>
      <c r="N90" s="73">
        <v>0</v>
      </c>
      <c r="O90" s="73">
        <v>0</v>
      </c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s="41" customFormat="1" ht="15">
      <c r="A91" s="156"/>
      <c r="B91" s="158"/>
      <c r="C91" s="74" t="s">
        <v>5</v>
      </c>
      <c r="D91" s="73">
        <v>0</v>
      </c>
      <c r="E91" s="73">
        <v>0</v>
      </c>
      <c r="F91" s="73">
        <v>0</v>
      </c>
      <c r="G91" s="73">
        <v>0</v>
      </c>
      <c r="H91" s="73">
        <v>0.0220366200476</v>
      </c>
      <c r="I91" s="73">
        <v>0.0217988198909</v>
      </c>
      <c r="J91" s="73">
        <v>0.0221260634271</v>
      </c>
      <c r="K91" s="73">
        <v>0.0227153275416</v>
      </c>
      <c r="L91" s="73">
        <v>0.0227933907032</v>
      </c>
      <c r="M91" s="73">
        <v>0.0220910093126</v>
      </c>
      <c r="N91" s="73">
        <v>0</v>
      </c>
      <c r="O91" s="73">
        <v>0</v>
      </c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s="41" customFormat="1" ht="15">
      <c r="A92" s="156"/>
      <c r="B92" s="158"/>
      <c r="C92" s="74" t="s">
        <v>6</v>
      </c>
      <c r="D92" s="73">
        <v>0</v>
      </c>
      <c r="E92" s="73">
        <v>0</v>
      </c>
      <c r="F92" s="73">
        <v>0</v>
      </c>
      <c r="G92" s="73">
        <v>0</v>
      </c>
      <c r="H92" s="73">
        <v>0.0010781385025999998</v>
      </c>
      <c r="I92" s="73">
        <v>0.0010592528092</v>
      </c>
      <c r="J92" s="73">
        <v>0.0011347324716</v>
      </c>
      <c r="K92" s="73">
        <v>0.0011606098451</v>
      </c>
      <c r="L92" s="73">
        <v>0.0011720005511</v>
      </c>
      <c r="M92" s="73">
        <v>0.0011633684969</v>
      </c>
      <c r="N92" s="73">
        <v>0</v>
      </c>
      <c r="O92" s="73">
        <v>0</v>
      </c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s="41" customFormat="1" ht="15">
      <c r="A93" s="156"/>
      <c r="B93" s="158"/>
      <c r="C93" s="74" t="s">
        <v>7</v>
      </c>
      <c r="D93" s="73">
        <v>0</v>
      </c>
      <c r="E93" s="73">
        <v>0</v>
      </c>
      <c r="F93" s="73">
        <v>0</v>
      </c>
      <c r="G93" s="73">
        <v>0</v>
      </c>
      <c r="H93" s="73">
        <v>0.1093357650202</v>
      </c>
      <c r="I93" s="73">
        <v>0.1103463472025</v>
      </c>
      <c r="J93" s="73">
        <v>0.10799179157160001</v>
      </c>
      <c r="K93" s="73">
        <v>0.11164401189610001</v>
      </c>
      <c r="L93" s="73">
        <v>0.1151700155728</v>
      </c>
      <c r="M93" s="73">
        <v>0.1126048634405</v>
      </c>
      <c r="N93" s="73">
        <v>0</v>
      </c>
      <c r="O93" s="73">
        <v>0</v>
      </c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1" s="41" customFormat="1" ht="15">
      <c r="A94" s="156"/>
      <c r="B94" s="158"/>
      <c r="C94" s="74" t="s">
        <v>8</v>
      </c>
      <c r="D94" s="73">
        <v>0</v>
      </c>
      <c r="E94" s="73">
        <v>0</v>
      </c>
      <c r="F94" s="73">
        <v>0</v>
      </c>
      <c r="G94" s="73">
        <v>0</v>
      </c>
      <c r="H94" s="73">
        <v>0.0287057836595</v>
      </c>
      <c r="I94" s="73">
        <v>0.028408477315600002</v>
      </c>
      <c r="J94" s="73">
        <v>0.029008613040499998</v>
      </c>
      <c r="K94" s="73">
        <v>0.029581878983800002</v>
      </c>
      <c r="L94" s="73">
        <v>0.0290575749802</v>
      </c>
      <c r="M94" s="73">
        <v>0.0292145351917</v>
      </c>
      <c r="N94" s="73">
        <v>0</v>
      </c>
      <c r="O94" s="73">
        <v>0</v>
      </c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spans="1:31" s="41" customFormat="1" ht="15">
      <c r="A95" s="156"/>
      <c r="B95" s="158"/>
      <c r="C95" s="74" t="s">
        <v>9</v>
      </c>
      <c r="D95" s="73">
        <v>0</v>
      </c>
      <c r="E95" s="73">
        <v>0</v>
      </c>
      <c r="F95" s="73">
        <v>0</v>
      </c>
      <c r="G95" s="73">
        <v>0</v>
      </c>
      <c r="H95" s="73">
        <v>0.0028069781009000005</v>
      </c>
      <c r="I95" s="73">
        <v>0.0028082633146999996</v>
      </c>
      <c r="J95" s="73">
        <v>0.0028116724172999995</v>
      </c>
      <c r="K95" s="73">
        <v>0.0028931088341</v>
      </c>
      <c r="L95" s="73">
        <v>0.002953505765</v>
      </c>
      <c r="M95" s="73">
        <v>0.0029066680306999997</v>
      </c>
      <c r="N95" s="73">
        <v>0</v>
      </c>
      <c r="O95" s="73">
        <v>0</v>
      </c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spans="1:31" s="41" customFormat="1" ht="15">
      <c r="A96" s="156"/>
      <c r="B96" s="158"/>
      <c r="C96" s="74" t="s">
        <v>10</v>
      </c>
      <c r="D96" s="73">
        <v>0</v>
      </c>
      <c r="E96" s="73">
        <v>0</v>
      </c>
      <c r="F96" s="73">
        <v>0</v>
      </c>
      <c r="G96" s="73">
        <v>0</v>
      </c>
      <c r="H96" s="73">
        <v>0.023050920915</v>
      </c>
      <c r="I96" s="73">
        <v>0.0230935912575</v>
      </c>
      <c r="J96" s="73">
        <v>0.022438124651099997</v>
      </c>
      <c r="K96" s="73">
        <v>0.0229245743347</v>
      </c>
      <c r="L96" s="73">
        <v>0.0228448233385</v>
      </c>
      <c r="M96" s="73">
        <v>0.0226557297982</v>
      </c>
      <c r="N96" s="73">
        <v>0</v>
      </c>
      <c r="O96" s="73">
        <v>0</v>
      </c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1:31" s="41" customFormat="1" ht="15">
      <c r="A97" s="156"/>
      <c r="B97" s="158"/>
      <c r="C97" s="81" t="s">
        <v>43</v>
      </c>
      <c r="D97" s="73">
        <v>0</v>
      </c>
      <c r="E97" s="73">
        <v>0</v>
      </c>
      <c r="F97" s="73">
        <v>0</v>
      </c>
      <c r="G97" s="73">
        <v>0</v>
      </c>
      <c r="H97" s="73">
        <v>0.17103619777269996</v>
      </c>
      <c r="I97" s="73">
        <v>0.16972438336669982</v>
      </c>
      <c r="J97" s="73">
        <v>0.16802331095290002</v>
      </c>
      <c r="K97" s="73">
        <v>0.17032041512679985</v>
      </c>
      <c r="L97" s="73">
        <v>0.17035297133549987</v>
      </c>
      <c r="M97" s="73">
        <v>0.1679426982308002</v>
      </c>
      <c r="N97" s="73">
        <v>0</v>
      </c>
      <c r="O97" s="73">
        <v>0</v>
      </c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spans="1:31" s="41" customFormat="1" ht="15.75" thickBot="1">
      <c r="A98" s="157"/>
      <c r="B98" s="159"/>
      <c r="C98" s="72" t="s">
        <v>45</v>
      </c>
      <c r="D98" s="79">
        <v>0</v>
      </c>
      <c r="E98" s="79">
        <v>0</v>
      </c>
      <c r="F98" s="79">
        <v>0</v>
      </c>
      <c r="G98" s="79">
        <v>0</v>
      </c>
      <c r="H98" s="79">
        <v>0.8677310982442</v>
      </c>
      <c r="I98" s="79">
        <v>0.8605261479327999</v>
      </c>
      <c r="J98" s="79">
        <v>0.8779709005455</v>
      </c>
      <c r="K98" s="79">
        <v>0.8978172712344998</v>
      </c>
      <c r="L98" s="79">
        <v>0.8898112438365999</v>
      </c>
      <c r="M98" s="79">
        <v>0.8903692838486003</v>
      </c>
      <c r="N98" s="79">
        <v>0</v>
      </c>
      <c r="O98" s="79">
        <v>0</v>
      </c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spans="1:31" s="41" customFormat="1" ht="15.75" customHeight="1" thickTop="1">
      <c r="A99" s="150" t="s">
        <v>21</v>
      </c>
      <c r="B99" s="150" t="s">
        <v>3</v>
      </c>
      <c r="C99" s="71" t="s">
        <v>4</v>
      </c>
      <c r="D99" s="70">
        <v>0</v>
      </c>
      <c r="E99" s="70">
        <v>0</v>
      </c>
      <c r="F99" s="70">
        <v>0</v>
      </c>
      <c r="G99" s="70">
        <v>0</v>
      </c>
      <c r="H99" s="70">
        <v>7.9357403610053</v>
      </c>
      <c r="I99" s="70">
        <v>7.851177816376901</v>
      </c>
      <c r="J99" s="70">
        <v>8.012927942082701</v>
      </c>
      <c r="K99" s="70">
        <v>8.1765159322291</v>
      </c>
      <c r="L99" s="70">
        <v>8.0195765330132</v>
      </c>
      <c r="M99" s="70">
        <v>8.1115656291409</v>
      </c>
      <c r="N99" s="70">
        <v>0</v>
      </c>
      <c r="O99" s="70">
        <v>0</v>
      </c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spans="1:31" s="41" customFormat="1" ht="15">
      <c r="A100" s="151"/>
      <c r="B100" s="153"/>
      <c r="C100" s="71" t="s">
        <v>5</v>
      </c>
      <c r="D100" s="70">
        <v>0</v>
      </c>
      <c r="E100" s="70">
        <v>0</v>
      </c>
      <c r="F100" s="70">
        <v>0</v>
      </c>
      <c r="G100" s="70">
        <v>0</v>
      </c>
      <c r="H100" s="70">
        <v>0.8752849109144002</v>
      </c>
      <c r="I100" s="70">
        <v>0.8650671912694</v>
      </c>
      <c r="J100" s="70">
        <v>0.857682293743</v>
      </c>
      <c r="K100" s="70">
        <v>0.8768940774758001</v>
      </c>
      <c r="L100" s="70">
        <v>0.8792408328987001</v>
      </c>
      <c r="M100" s="70">
        <v>0.8533299551691002</v>
      </c>
      <c r="N100" s="70">
        <v>0</v>
      </c>
      <c r="O100" s="70">
        <v>0</v>
      </c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s="41" customFormat="1" ht="15">
      <c r="A101" s="151"/>
      <c r="B101" s="153"/>
      <c r="C101" s="71" t="s">
        <v>6</v>
      </c>
      <c r="D101" s="70">
        <v>0</v>
      </c>
      <c r="E101" s="70">
        <v>0</v>
      </c>
      <c r="F101" s="70">
        <v>0</v>
      </c>
      <c r="G101" s="70">
        <v>0</v>
      </c>
      <c r="H101" s="70">
        <v>0.035724835571300004</v>
      </c>
      <c r="I101" s="70">
        <v>0.035601273156299997</v>
      </c>
      <c r="J101" s="70">
        <v>0.0329842095943</v>
      </c>
      <c r="K101" s="70">
        <v>0.0327207725993</v>
      </c>
      <c r="L101" s="70">
        <v>0.033606729726299994</v>
      </c>
      <c r="M101" s="70">
        <v>0.0329760544143</v>
      </c>
      <c r="N101" s="70">
        <v>0</v>
      </c>
      <c r="O101" s="70">
        <v>0</v>
      </c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s="41" customFormat="1" ht="15">
      <c r="A102" s="151"/>
      <c r="B102" s="153"/>
      <c r="C102" s="71" t="s">
        <v>7</v>
      </c>
      <c r="D102" s="70">
        <v>0</v>
      </c>
      <c r="E102" s="70">
        <v>0</v>
      </c>
      <c r="F102" s="70">
        <v>0</v>
      </c>
      <c r="G102" s="70">
        <v>0</v>
      </c>
      <c r="H102" s="70">
        <v>0.6462909468994</v>
      </c>
      <c r="I102" s="70">
        <v>0.6424314138389</v>
      </c>
      <c r="J102" s="70">
        <v>0.6026147982989</v>
      </c>
      <c r="K102" s="70">
        <v>0.6099202358124</v>
      </c>
      <c r="L102" s="70">
        <v>0.6187634958554</v>
      </c>
      <c r="M102" s="70">
        <v>0.5974039804961001</v>
      </c>
      <c r="N102" s="70">
        <v>0</v>
      </c>
      <c r="O102" s="70">
        <v>0</v>
      </c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1:31" s="41" customFormat="1" ht="15">
      <c r="A103" s="151"/>
      <c r="B103" s="153"/>
      <c r="C103" s="71" t="s">
        <v>8</v>
      </c>
      <c r="D103" s="70">
        <v>0</v>
      </c>
      <c r="E103" s="70">
        <v>0</v>
      </c>
      <c r="F103" s="70">
        <v>0</v>
      </c>
      <c r="G103" s="70">
        <v>0</v>
      </c>
      <c r="H103" s="70">
        <v>1.4538517941831999</v>
      </c>
      <c r="I103" s="70">
        <v>1.4387027254605</v>
      </c>
      <c r="J103" s="70">
        <v>1.4304464711149</v>
      </c>
      <c r="K103" s="70">
        <v>1.4534299614479</v>
      </c>
      <c r="L103" s="70">
        <v>1.4316016128277</v>
      </c>
      <c r="M103" s="70">
        <v>1.4398750579325998</v>
      </c>
      <c r="N103" s="70">
        <v>0</v>
      </c>
      <c r="O103" s="70">
        <v>0</v>
      </c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1:31" s="41" customFormat="1" ht="15">
      <c r="A104" s="151"/>
      <c r="B104" s="153"/>
      <c r="C104" s="71" t="s">
        <v>9</v>
      </c>
      <c r="D104" s="70">
        <v>0</v>
      </c>
      <c r="E104" s="70">
        <v>0</v>
      </c>
      <c r="F104" s="70">
        <v>0</v>
      </c>
      <c r="G104" s="70">
        <v>0</v>
      </c>
      <c r="H104" s="70">
        <v>0.8347439783628</v>
      </c>
      <c r="I104" s="70">
        <v>0.822726007472</v>
      </c>
      <c r="J104" s="70">
        <v>0.8080332720755</v>
      </c>
      <c r="K104" s="70">
        <v>0.8200590580043</v>
      </c>
      <c r="L104" s="70">
        <v>0.8270111687566</v>
      </c>
      <c r="M104" s="70">
        <v>0.8042214902158</v>
      </c>
      <c r="N104" s="70">
        <v>0</v>
      </c>
      <c r="O104" s="70">
        <v>0</v>
      </c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1:31" s="41" customFormat="1" ht="15">
      <c r="A105" s="151"/>
      <c r="B105" s="153"/>
      <c r="C105" s="71" t="s">
        <v>10</v>
      </c>
      <c r="D105" s="70">
        <v>0</v>
      </c>
      <c r="E105" s="70">
        <v>0</v>
      </c>
      <c r="F105" s="70">
        <v>0</v>
      </c>
      <c r="G105" s="70">
        <v>0</v>
      </c>
      <c r="H105" s="70">
        <v>0.44200706895800007</v>
      </c>
      <c r="I105" s="70">
        <v>0.44041786693730006</v>
      </c>
      <c r="J105" s="70">
        <v>0.43691794614199997</v>
      </c>
      <c r="K105" s="70">
        <v>0.44745285963530007</v>
      </c>
      <c r="L105" s="70">
        <v>0.44079529448380006</v>
      </c>
      <c r="M105" s="70">
        <v>0.4373689712191</v>
      </c>
      <c r="N105" s="70">
        <v>0</v>
      </c>
      <c r="O105" s="70">
        <v>0</v>
      </c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1:31" s="41" customFormat="1" ht="30">
      <c r="A106" s="151"/>
      <c r="B106" s="153"/>
      <c r="C106" s="71" t="s">
        <v>11</v>
      </c>
      <c r="D106" s="70">
        <v>0</v>
      </c>
      <c r="E106" s="70">
        <v>0</v>
      </c>
      <c r="F106" s="70">
        <v>0</v>
      </c>
      <c r="G106" s="70">
        <v>0</v>
      </c>
      <c r="H106" s="70">
        <v>6.380771741600002</v>
      </c>
      <c r="I106" s="70">
        <v>6.319565554602704</v>
      </c>
      <c r="J106" s="70">
        <v>6.1868036030060924</v>
      </c>
      <c r="K106" s="70">
        <v>6.253972657557796</v>
      </c>
      <c r="L106" s="70">
        <v>6.25153079938219</v>
      </c>
      <c r="M106" s="70">
        <v>6.179638474966893</v>
      </c>
      <c r="N106" s="70">
        <v>0</v>
      </c>
      <c r="O106" s="70">
        <v>0</v>
      </c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1:31" s="41" customFormat="1" ht="15.75" thickBot="1">
      <c r="A107" s="152"/>
      <c r="B107" s="154"/>
      <c r="C107" s="69" t="s">
        <v>45</v>
      </c>
      <c r="D107" s="76">
        <v>0</v>
      </c>
      <c r="E107" s="76">
        <v>0</v>
      </c>
      <c r="F107" s="76">
        <v>0</v>
      </c>
      <c r="G107" s="76">
        <v>0</v>
      </c>
      <c r="H107" s="76">
        <v>18.6044156374944</v>
      </c>
      <c r="I107" s="76">
        <v>18.415689849114003</v>
      </c>
      <c r="J107" s="76">
        <v>18.368410536057393</v>
      </c>
      <c r="K107" s="76">
        <v>18.670965554761896</v>
      </c>
      <c r="L107" s="76">
        <v>18.502126466943892</v>
      </c>
      <c r="M107" s="76">
        <v>18.456379613554795</v>
      </c>
      <c r="N107" s="76">
        <v>0</v>
      </c>
      <c r="O107" s="76">
        <v>0</v>
      </c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s="41" customFormat="1" ht="15.75" customHeight="1" thickTop="1">
      <c r="A108" s="155" t="s">
        <v>22</v>
      </c>
      <c r="B108" s="155" t="s">
        <v>3</v>
      </c>
      <c r="C108" s="74" t="s">
        <v>4</v>
      </c>
      <c r="D108" s="73">
        <v>0</v>
      </c>
      <c r="E108" s="73">
        <v>0</v>
      </c>
      <c r="F108" s="73">
        <v>0</v>
      </c>
      <c r="G108" s="73">
        <v>0</v>
      </c>
      <c r="H108" s="73">
        <v>105.1926454861847</v>
      </c>
      <c r="I108" s="73">
        <v>110.77988986764693</v>
      </c>
      <c r="J108" s="73">
        <v>106.5918557470127</v>
      </c>
      <c r="K108" s="73">
        <v>107.08393152520242</v>
      </c>
      <c r="L108" s="73">
        <v>115.2971047173836</v>
      </c>
      <c r="M108" s="73">
        <v>107.8611264952437</v>
      </c>
      <c r="N108" s="73">
        <v>99.88545248046901</v>
      </c>
      <c r="O108" s="73">
        <v>98.084512958915</v>
      </c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s="41" customFormat="1" ht="15">
      <c r="A109" s="156"/>
      <c r="B109" s="158"/>
      <c r="C109" s="74" t="s">
        <v>5</v>
      </c>
      <c r="D109" s="73">
        <v>0</v>
      </c>
      <c r="E109" s="73">
        <v>0</v>
      </c>
      <c r="F109" s="73">
        <v>0</v>
      </c>
      <c r="G109" s="73">
        <v>0</v>
      </c>
      <c r="H109" s="73">
        <v>24.099171325300002</v>
      </c>
      <c r="I109" s="73">
        <v>24.167676239783</v>
      </c>
      <c r="J109" s="73">
        <v>24.780053888106004</v>
      </c>
      <c r="K109" s="73">
        <v>26.616565454302</v>
      </c>
      <c r="L109" s="73">
        <v>27.647843608053</v>
      </c>
      <c r="M109" s="73">
        <v>24.883635017567002</v>
      </c>
      <c r="N109" s="73">
        <v>27.169970063924996</v>
      </c>
      <c r="O109" s="73">
        <v>26.041871285129</v>
      </c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31" s="41" customFormat="1" ht="15">
      <c r="A110" s="156"/>
      <c r="B110" s="158"/>
      <c r="C110" s="74" t="s">
        <v>6</v>
      </c>
      <c r="D110" s="73">
        <v>0</v>
      </c>
      <c r="E110" s="73">
        <v>0</v>
      </c>
      <c r="F110" s="73">
        <v>0</v>
      </c>
      <c r="G110" s="73">
        <v>0</v>
      </c>
      <c r="H110" s="73">
        <v>0.774128239106</v>
      </c>
      <c r="I110" s="73">
        <v>0.7822867108425</v>
      </c>
      <c r="J110" s="73">
        <v>0.7933721570251</v>
      </c>
      <c r="K110" s="73">
        <v>0.7956463068977998</v>
      </c>
      <c r="L110" s="73">
        <v>0.7939220117326</v>
      </c>
      <c r="M110" s="73">
        <v>0.8304792752954999</v>
      </c>
      <c r="N110" s="73">
        <v>0.6582818775449</v>
      </c>
      <c r="O110" s="73">
        <v>0.6740489580449001</v>
      </c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spans="1:31" s="41" customFormat="1" ht="15">
      <c r="A111" s="156"/>
      <c r="B111" s="158"/>
      <c r="C111" s="74" t="s">
        <v>7</v>
      </c>
      <c r="D111" s="73">
        <v>0</v>
      </c>
      <c r="E111" s="73">
        <v>0</v>
      </c>
      <c r="F111" s="73">
        <v>0</v>
      </c>
      <c r="G111" s="73">
        <v>0</v>
      </c>
      <c r="H111" s="73">
        <v>17.382816522661997</v>
      </c>
      <c r="I111" s="73">
        <v>19.00373483534</v>
      </c>
      <c r="J111" s="73">
        <v>19.734831764406998</v>
      </c>
      <c r="K111" s="73">
        <v>21.197831945005998</v>
      </c>
      <c r="L111" s="73">
        <v>22.967597788272</v>
      </c>
      <c r="M111" s="73">
        <v>22.193441879574</v>
      </c>
      <c r="N111" s="73">
        <v>28.6108151138</v>
      </c>
      <c r="O111" s="73">
        <v>28.231566128241003</v>
      </c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1:31" s="41" customFormat="1" ht="15">
      <c r="A112" s="156"/>
      <c r="B112" s="158"/>
      <c r="C112" s="74" t="s">
        <v>8</v>
      </c>
      <c r="D112" s="73">
        <v>0</v>
      </c>
      <c r="E112" s="73">
        <v>0</v>
      </c>
      <c r="F112" s="73">
        <v>0</v>
      </c>
      <c r="G112" s="73">
        <v>0</v>
      </c>
      <c r="H112" s="73">
        <v>10.8164749140143</v>
      </c>
      <c r="I112" s="73">
        <v>11.2176146381985</v>
      </c>
      <c r="J112" s="73">
        <v>10.954704146063099</v>
      </c>
      <c r="K112" s="73">
        <v>11.0960024556879</v>
      </c>
      <c r="L112" s="73">
        <v>11.5718750343814</v>
      </c>
      <c r="M112" s="73">
        <v>10.8152172238837</v>
      </c>
      <c r="N112" s="73">
        <v>9.622657557579899</v>
      </c>
      <c r="O112" s="73">
        <v>9.2826911083114</v>
      </c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:31" s="41" customFormat="1" ht="15">
      <c r="A113" s="156"/>
      <c r="B113" s="158"/>
      <c r="C113" s="74" t="s">
        <v>9</v>
      </c>
      <c r="D113" s="73">
        <v>0</v>
      </c>
      <c r="E113" s="73">
        <v>0</v>
      </c>
      <c r="F113" s="73">
        <v>0</v>
      </c>
      <c r="G113" s="73">
        <v>0</v>
      </c>
      <c r="H113" s="73">
        <v>4.6349859209018</v>
      </c>
      <c r="I113" s="73">
        <v>4.7827723562285005</v>
      </c>
      <c r="J113" s="73">
        <v>4.833982137512299</v>
      </c>
      <c r="K113" s="73">
        <v>5.2937731313255</v>
      </c>
      <c r="L113" s="73">
        <v>5.4095561055864</v>
      </c>
      <c r="M113" s="73">
        <v>5.009464050775899</v>
      </c>
      <c r="N113" s="73">
        <v>4.3971816902303</v>
      </c>
      <c r="O113" s="73">
        <v>4.4792092019735</v>
      </c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:31" s="41" customFormat="1" ht="15">
      <c r="A114" s="156"/>
      <c r="B114" s="158"/>
      <c r="C114" s="74" t="s">
        <v>10</v>
      </c>
      <c r="D114" s="73">
        <v>0</v>
      </c>
      <c r="E114" s="73">
        <v>0</v>
      </c>
      <c r="F114" s="73">
        <v>0</v>
      </c>
      <c r="G114" s="73">
        <v>0</v>
      </c>
      <c r="H114" s="73">
        <v>12.086060167654901</v>
      </c>
      <c r="I114" s="73">
        <v>12.199350715205801</v>
      </c>
      <c r="J114" s="73">
        <v>12.034963090002698</v>
      </c>
      <c r="K114" s="73">
        <v>12.383416323580999</v>
      </c>
      <c r="L114" s="73">
        <v>12.8186562139385</v>
      </c>
      <c r="M114" s="73">
        <v>11.096381152030201</v>
      </c>
      <c r="N114" s="73">
        <v>10.3092762282407</v>
      </c>
      <c r="O114" s="73">
        <v>10.311523861491</v>
      </c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s="41" customFormat="1" ht="15">
      <c r="A115" s="156"/>
      <c r="B115" s="158"/>
      <c r="C115" s="81" t="s">
        <v>43</v>
      </c>
      <c r="D115" s="73">
        <v>0</v>
      </c>
      <c r="E115" s="73">
        <v>0</v>
      </c>
      <c r="F115" s="73">
        <v>0</v>
      </c>
      <c r="G115" s="73">
        <v>0</v>
      </c>
      <c r="H115" s="73">
        <v>49.44965222297219</v>
      </c>
      <c r="I115" s="73">
        <v>49.831112911888084</v>
      </c>
      <c r="J115" s="73">
        <v>49.63276250485376</v>
      </c>
      <c r="K115" s="73">
        <v>50.60014018031339</v>
      </c>
      <c r="L115" s="73">
        <v>54.041031912944874</v>
      </c>
      <c r="M115" s="73">
        <v>49.98077263121925</v>
      </c>
      <c r="N115" s="73">
        <v>51.85687831980445</v>
      </c>
      <c r="O115" s="73">
        <v>49.774079739168855</v>
      </c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s="41" customFormat="1" ht="15.75" thickBot="1">
      <c r="A116" s="157"/>
      <c r="B116" s="159"/>
      <c r="C116" s="72" t="s">
        <v>45</v>
      </c>
      <c r="D116" s="79">
        <v>0</v>
      </c>
      <c r="E116" s="79">
        <v>0</v>
      </c>
      <c r="F116" s="79">
        <v>0</v>
      </c>
      <c r="G116" s="79">
        <v>0</v>
      </c>
      <c r="H116" s="79">
        <v>224.43593479879587</v>
      </c>
      <c r="I116" s="79">
        <v>232.76443827513333</v>
      </c>
      <c r="J116" s="79">
        <v>229.35652543498264</v>
      </c>
      <c r="K116" s="79">
        <v>235.067307322316</v>
      </c>
      <c r="L116" s="79">
        <v>250.5475873922924</v>
      </c>
      <c r="M116" s="79">
        <v>232.67051772558926</v>
      </c>
      <c r="N116" s="79">
        <v>232.5105133315942</v>
      </c>
      <c r="O116" s="79">
        <v>226.87950324127468</v>
      </c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 s="41" customFormat="1" ht="15.75" customHeight="1" thickTop="1">
      <c r="A117" s="150" t="s">
        <v>23</v>
      </c>
      <c r="B117" s="150" t="s">
        <v>3</v>
      </c>
      <c r="C117" s="71" t="s">
        <v>4</v>
      </c>
      <c r="D117" s="70">
        <v>0</v>
      </c>
      <c r="E117" s="70">
        <v>0</v>
      </c>
      <c r="F117" s="70">
        <v>0</v>
      </c>
      <c r="G117" s="70">
        <v>0</v>
      </c>
      <c r="H117" s="70">
        <v>0.11775707044509999</v>
      </c>
      <c r="I117" s="70">
        <v>0.5941319687687</v>
      </c>
      <c r="J117" s="70">
        <v>0.3389093478995</v>
      </c>
      <c r="K117" s="70">
        <v>0.5390236317986001</v>
      </c>
      <c r="L117" s="70">
        <v>0.8245793763606</v>
      </c>
      <c r="M117" s="70">
        <v>0.10502989920809999</v>
      </c>
      <c r="N117" s="70">
        <v>0</v>
      </c>
      <c r="O117" s="70">
        <v>0</v>
      </c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 s="41" customFormat="1" ht="15">
      <c r="A118" s="151"/>
      <c r="B118" s="153"/>
      <c r="C118" s="71" t="s">
        <v>5</v>
      </c>
      <c r="D118" s="70">
        <v>0</v>
      </c>
      <c r="E118" s="70">
        <v>0</v>
      </c>
      <c r="F118" s="70">
        <v>0</v>
      </c>
      <c r="G118" s="70">
        <v>0</v>
      </c>
      <c r="H118" s="70">
        <v>0.2635930243087</v>
      </c>
      <c r="I118" s="70">
        <v>0.3126565125328</v>
      </c>
      <c r="J118" s="70">
        <v>0.6042229252486</v>
      </c>
      <c r="K118" s="70">
        <v>0.7835661060490001</v>
      </c>
      <c r="L118" s="70">
        <v>0.5687928664783999</v>
      </c>
      <c r="M118" s="70">
        <v>0.0326661257179</v>
      </c>
      <c r="N118" s="70">
        <v>0</v>
      </c>
      <c r="O118" s="70">
        <v>0</v>
      </c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s="41" customFormat="1" ht="15">
      <c r="A119" s="151"/>
      <c r="B119" s="153"/>
      <c r="C119" s="71" t="s">
        <v>6</v>
      </c>
      <c r="D119" s="70">
        <v>0</v>
      </c>
      <c r="E119" s="70">
        <v>0</v>
      </c>
      <c r="F119" s="70">
        <v>0</v>
      </c>
      <c r="G119" s="70">
        <v>0</v>
      </c>
      <c r="H119" s="70">
        <v>3.418401200000001E-05</v>
      </c>
      <c r="I119" s="70">
        <v>4.12750266E-05</v>
      </c>
      <c r="J119" s="70">
        <v>8.115776880000002E-05</v>
      </c>
      <c r="K119" s="70">
        <v>0.00010671482929999998</v>
      </c>
      <c r="L119" s="70">
        <v>7.8307871E-05</v>
      </c>
      <c r="M119" s="70">
        <v>4.508715312899999E-06</v>
      </c>
      <c r="N119" s="70">
        <v>0</v>
      </c>
      <c r="O119" s="70">
        <v>0</v>
      </c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s="41" customFormat="1" ht="15">
      <c r="A120" s="151"/>
      <c r="B120" s="153"/>
      <c r="C120" s="71" t="s">
        <v>7</v>
      </c>
      <c r="D120" s="70">
        <v>0</v>
      </c>
      <c r="E120" s="70">
        <v>0</v>
      </c>
      <c r="F120" s="70">
        <v>0</v>
      </c>
      <c r="G120" s="70">
        <v>0</v>
      </c>
      <c r="H120" s="70">
        <v>0.07741511304160001</v>
      </c>
      <c r="I120" s="70">
        <v>0.09345575178609998</v>
      </c>
      <c r="J120" s="70">
        <v>0.18339269152169999</v>
      </c>
      <c r="K120" s="70">
        <v>0.24110108478330003</v>
      </c>
      <c r="L120" s="70">
        <v>0.17722669739699998</v>
      </c>
      <c r="M120" s="70">
        <v>0.010315078997200001</v>
      </c>
      <c r="N120" s="70">
        <v>0</v>
      </c>
      <c r="O120" s="70">
        <v>0</v>
      </c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 s="41" customFormat="1" ht="15">
      <c r="A121" s="151"/>
      <c r="B121" s="153"/>
      <c r="C121" s="71" t="s">
        <v>8</v>
      </c>
      <c r="D121" s="70">
        <v>0</v>
      </c>
      <c r="E121" s="70">
        <v>0</v>
      </c>
      <c r="F121" s="70">
        <v>0</v>
      </c>
      <c r="G121" s="70">
        <v>0</v>
      </c>
      <c r="H121" s="70">
        <v>0.0266909437433</v>
      </c>
      <c r="I121" s="70">
        <v>0.16273129410670004</v>
      </c>
      <c r="J121" s="70">
        <v>0.0876865186293</v>
      </c>
      <c r="K121" s="70">
        <v>0.1434550143675</v>
      </c>
      <c r="L121" s="70">
        <v>0.229064505318</v>
      </c>
      <c r="M121" s="70">
        <v>0.030670985963</v>
      </c>
      <c r="N121" s="70">
        <v>0</v>
      </c>
      <c r="O121" s="70">
        <v>0</v>
      </c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s="41" customFormat="1" ht="15">
      <c r="A122" s="151"/>
      <c r="B122" s="153"/>
      <c r="C122" s="71" t="s">
        <v>9</v>
      </c>
      <c r="D122" s="70">
        <v>0</v>
      </c>
      <c r="E122" s="70">
        <v>0</v>
      </c>
      <c r="F122" s="70">
        <v>0</v>
      </c>
      <c r="G122" s="70">
        <v>0</v>
      </c>
      <c r="H122" s="70">
        <v>0.11914095631480003</v>
      </c>
      <c r="I122" s="70">
        <v>0.18862978635959998</v>
      </c>
      <c r="J122" s="70">
        <v>0.1850707663199</v>
      </c>
      <c r="K122" s="70">
        <v>0.2409209909884</v>
      </c>
      <c r="L122" s="70">
        <v>0.23206993323250003</v>
      </c>
      <c r="M122" s="70">
        <v>0.007372177239800002</v>
      </c>
      <c r="N122" s="70">
        <v>0</v>
      </c>
      <c r="O122" s="70">
        <v>0</v>
      </c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s="41" customFormat="1" ht="15">
      <c r="A123" s="151"/>
      <c r="B123" s="153"/>
      <c r="C123" s="71" t="s">
        <v>10</v>
      </c>
      <c r="D123" s="70">
        <v>0</v>
      </c>
      <c r="E123" s="70">
        <v>0</v>
      </c>
      <c r="F123" s="70">
        <v>0</v>
      </c>
      <c r="G123" s="70">
        <v>0</v>
      </c>
      <c r="H123" s="70">
        <v>0.09450194693689999</v>
      </c>
      <c r="I123" s="70">
        <v>0.1471635724732</v>
      </c>
      <c r="J123" s="70">
        <v>0.14232241284480002</v>
      </c>
      <c r="K123" s="70">
        <v>0.18275287082909997</v>
      </c>
      <c r="L123" s="70">
        <v>0.1740462156642</v>
      </c>
      <c r="M123" s="70">
        <v>0.0054883378875</v>
      </c>
      <c r="N123" s="70">
        <v>0</v>
      </c>
      <c r="O123" s="70">
        <v>0</v>
      </c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s="41" customFormat="1" ht="15">
      <c r="A124" s="151"/>
      <c r="B124" s="153"/>
      <c r="C124" s="20" t="s">
        <v>43</v>
      </c>
      <c r="D124" s="70">
        <v>0</v>
      </c>
      <c r="E124" s="70">
        <v>0</v>
      </c>
      <c r="F124" s="70">
        <v>0</v>
      </c>
      <c r="G124" s="70">
        <v>0</v>
      </c>
      <c r="H124" s="70">
        <v>0.1391383813005994</v>
      </c>
      <c r="I124" s="70">
        <v>0.22625210177710042</v>
      </c>
      <c r="J124" s="70">
        <v>0.24128711139859949</v>
      </c>
      <c r="K124" s="70">
        <v>0.31779795474299943</v>
      </c>
      <c r="L124" s="70">
        <v>0.29980453073679847</v>
      </c>
      <c r="M124" s="70">
        <v>0.014030525315700176</v>
      </c>
      <c r="N124" s="70">
        <v>0</v>
      </c>
      <c r="O124" s="70">
        <v>0</v>
      </c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s="41" customFormat="1" ht="15.75" thickBot="1">
      <c r="A125" s="152"/>
      <c r="B125" s="154"/>
      <c r="C125" s="69" t="s">
        <v>45</v>
      </c>
      <c r="D125" s="76">
        <v>0</v>
      </c>
      <c r="E125" s="76">
        <v>0</v>
      </c>
      <c r="F125" s="76">
        <v>0</v>
      </c>
      <c r="G125" s="76">
        <v>0</v>
      </c>
      <c r="H125" s="76">
        <v>0.8382716201029994</v>
      </c>
      <c r="I125" s="76">
        <v>1.7250622628308003</v>
      </c>
      <c r="J125" s="76">
        <v>1.7829729316311995</v>
      </c>
      <c r="K125" s="76">
        <v>2.4487243683881994</v>
      </c>
      <c r="L125" s="76">
        <v>2.5056624330584985</v>
      </c>
      <c r="M125" s="76">
        <v>0.20557763904451307</v>
      </c>
      <c r="N125" s="76">
        <v>0</v>
      </c>
      <c r="O125" s="76">
        <v>0</v>
      </c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s="41" customFormat="1" ht="15.75" customHeight="1" thickTop="1">
      <c r="A126" s="155" t="s">
        <v>24</v>
      </c>
      <c r="B126" s="155" t="s">
        <v>3</v>
      </c>
      <c r="C126" s="74" t="s">
        <v>4</v>
      </c>
      <c r="D126" s="73">
        <v>0</v>
      </c>
      <c r="E126" s="73">
        <v>0</v>
      </c>
      <c r="F126" s="73">
        <v>0</v>
      </c>
      <c r="G126" s="73">
        <v>0</v>
      </c>
      <c r="H126" s="73">
        <v>4.109532</v>
      </c>
      <c r="I126" s="73">
        <v>19.71523</v>
      </c>
      <c r="J126" s="73">
        <v>11.71764</v>
      </c>
      <c r="K126" s="73">
        <v>17.58679</v>
      </c>
      <c r="L126" s="73">
        <v>26.68779</v>
      </c>
      <c r="M126" s="73">
        <v>3.6223400000000003</v>
      </c>
      <c r="N126" s="73">
        <v>0</v>
      </c>
      <c r="O126" s="73">
        <v>0</v>
      </c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 s="41" customFormat="1" ht="15">
      <c r="A127" s="156"/>
      <c r="B127" s="158"/>
      <c r="C127" s="74" t="s">
        <v>5</v>
      </c>
      <c r="D127" s="73">
        <v>0</v>
      </c>
      <c r="E127" s="73">
        <v>0</v>
      </c>
      <c r="F127" s="73">
        <v>0</v>
      </c>
      <c r="G127" s="73">
        <v>0</v>
      </c>
      <c r="H127" s="73">
        <v>10.75451</v>
      </c>
      <c r="I127" s="73">
        <v>11.97586</v>
      </c>
      <c r="J127" s="73">
        <v>20.397380000000002</v>
      </c>
      <c r="K127" s="73">
        <v>25.515520000000002</v>
      </c>
      <c r="L127" s="73">
        <v>18.41773</v>
      </c>
      <c r="M127" s="73">
        <v>1.4081700000000001</v>
      </c>
      <c r="N127" s="73">
        <v>0</v>
      </c>
      <c r="O127" s="73">
        <v>0</v>
      </c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 s="41" customFormat="1" ht="15">
      <c r="A128" s="156"/>
      <c r="B128" s="158"/>
      <c r="C128" s="74" t="s">
        <v>6</v>
      </c>
      <c r="D128" s="73">
        <v>0</v>
      </c>
      <c r="E128" s="73">
        <v>0</v>
      </c>
      <c r="F128" s="73">
        <v>0</v>
      </c>
      <c r="G128" s="73">
        <v>0</v>
      </c>
      <c r="H128" s="73">
        <v>0</v>
      </c>
      <c r="I128" s="73">
        <v>0</v>
      </c>
      <c r="J128" s="73">
        <v>0.01115032</v>
      </c>
      <c r="K128" s="73">
        <v>0.018197980000000002</v>
      </c>
      <c r="L128" s="73">
        <v>0.01679068</v>
      </c>
      <c r="M128" s="73">
        <v>0.001540118</v>
      </c>
      <c r="N128" s="73">
        <v>0</v>
      </c>
      <c r="O128" s="73">
        <v>0</v>
      </c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 s="41" customFormat="1" ht="15">
      <c r="A129" s="156"/>
      <c r="B129" s="158"/>
      <c r="C129" s="74" t="s">
        <v>7</v>
      </c>
      <c r="D129" s="73">
        <v>0</v>
      </c>
      <c r="E129" s="73">
        <v>0</v>
      </c>
      <c r="F129" s="73">
        <v>0</v>
      </c>
      <c r="G129" s="73">
        <v>0</v>
      </c>
      <c r="H129" s="73">
        <v>3.448815</v>
      </c>
      <c r="I129" s="73">
        <v>3.8394749999999997</v>
      </c>
      <c r="J129" s="73">
        <v>6.530198</v>
      </c>
      <c r="K129" s="73">
        <v>7.993252999999999</v>
      </c>
      <c r="L129" s="73">
        <v>5.900087999999999</v>
      </c>
      <c r="M129" s="73">
        <v>0.4509861</v>
      </c>
      <c r="N129" s="73">
        <v>0</v>
      </c>
      <c r="O129" s="73">
        <v>0</v>
      </c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 s="41" customFormat="1" ht="15">
      <c r="A130" s="156"/>
      <c r="B130" s="158"/>
      <c r="C130" s="74" t="s">
        <v>8</v>
      </c>
      <c r="D130" s="73">
        <v>0</v>
      </c>
      <c r="E130" s="73">
        <v>0</v>
      </c>
      <c r="F130" s="73">
        <v>0</v>
      </c>
      <c r="G130" s="73">
        <v>0</v>
      </c>
      <c r="H130" s="73">
        <v>0.1444347</v>
      </c>
      <c r="I130" s="73">
        <v>1.468254</v>
      </c>
      <c r="J130" s="73">
        <v>1.000694</v>
      </c>
      <c r="K130" s="73">
        <v>1.894941</v>
      </c>
      <c r="L130" s="73">
        <v>3.62161</v>
      </c>
      <c r="M130" s="73">
        <v>0.5850107</v>
      </c>
      <c r="N130" s="73">
        <v>0</v>
      </c>
      <c r="O130" s="73">
        <v>0</v>
      </c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 s="41" customFormat="1" ht="15">
      <c r="A131" s="156"/>
      <c r="B131" s="158"/>
      <c r="C131" s="74" t="s">
        <v>9</v>
      </c>
      <c r="D131" s="73">
        <v>0</v>
      </c>
      <c r="E131" s="73">
        <v>0</v>
      </c>
      <c r="F131" s="73">
        <v>0</v>
      </c>
      <c r="G131" s="73">
        <v>0</v>
      </c>
      <c r="H131" s="73">
        <v>4.126556</v>
      </c>
      <c r="I131" s="73">
        <v>6.281843</v>
      </c>
      <c r="J131" s="73">
        <v>6.122148</v>
      </c>
      <c r="K131" s="73">
        <v>7.474496</v>
      </c>
      <c r="L131" s="73">
        <v>7.364843</v>
      </c>
      <c r="M131" s="73">
        <v>0.2988862</v>
      </c>
      <c r="N131" s="73">
        <v>0</v>
      </c>
      <c r="O131" s="73">
        <v>0</v>
      </c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 s="41" customFormat="1" ht="15">
      <c r="A132" s="156"/>
      <c r="B132" s="158"/>
      <c r="C132" s="74" t="s">
        <v>10</v>
      </c>
      <c r="D132" s="73">
        <v>0</v>
      </c>
      <c r="E132" s="73">
        <v>0</v>
      </c>
      <c r="F132" s="73">
        <v>0</v>
      </c>
      <c r="G132" s="73">
        <v>0</v>
      </c>
      <c r="H132" s="73">
        <v>3.69006</v>
      </c>
      <c r="I132" s="73">
        <v>5.592666</v>
      </c>
      <c r="J132" s="73">
        <v>5.426636</v>
      </c>
      <c r="K132" s="73">
        <v>6.5964849999999995</v>
      </c>
      <c r="L132" s="73">
        <v>6.471525</v>
      </c>
      <c r="M132" s="73">
        <v>0.26149900000000004</v>
      </c>
      <c r="N132" s="73">
        <v>0</v>
      </c>
      <c r="O132" s="73">
        <v>0</v>
      </c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spans="1:31" s="41" customFormat="1" ht="15">
      <c r="A133" s="156"/>
      <c r="B133" s="158"/>
      <c r="C133" s="81" t="s">
        <v>43</v>
      </c>
      <c r="D133" s="73">
        <v>0</v>
      </c>
      <c r="E133" s="73">
        <v>0</v>
      </c>
      <c r="F133" s="73">
        <v>0</v>
      </c>
      <c r="G133" s="73">
        <v>0</v>
      </c>
      <c r="H133" s="73">
        <v>4.476052299999996</v>
      </c>
      <c r="I133" s="73">
        <v>6.467782</v>
      </c>
      <c r="J133" s="73">
        <v>7.585073679999994</v>
      </c>
      <c r="K133" s="73">
        <v>9.782397020000005</v>
      </c>
      <c r="L133" s="73">
        <v>8.731833320000021</v>
      </c>
      <c r="M133" s="73">
        <v>0.4843258819999994</v>
      </c>
      <c r="N133" s="73">
        <v>0</v>
      </c>
      <c r="O133" s="73">
        <v>0</v>
      </c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spans="1:31" s="41" customFormat="1" ht="15.75" thickBot="1">
      <c r="A134" s="157"/>
      <c r="B134" s="159"/>
      <c r="C134" s="72" t="s">
        <v>45</v>
      </c>
      <c r="D134" s="79">
        <v>0</v>
      </c>
      <c r="E134" s="79">
        <v>0</v>
      </c>
      <c r="F134" s="79">
        <v>0</v>
      </c>
      <c r="G134" s="79">
        <v>0</v>
      </c>
      <c r="H134" s="79">
        <v>30.749959999999998</v>
      </c>
      <c r="I134" s="79">
        <v>55.34111</v>
      </c>
      <c r="J134" s="79">
        <v>58.79092</v>
      </c>
      <c r="K134" s="79">
        <v>76.86208</v>
      </c>
      <c r="L134" s="79">
        <v>77.21221000000001</v>
      </c>
      <c r="M134" s="79">
        <v>7.1127579999999995</v>
      </c>
      <c r="N134" s="79">
        <v>0</v>
      </c>
      <c r="O134" s="79">
        <v>0</v>
      </c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spans="1:31" s="41" customFormat="1" ht="15.75" customHeight="1" thickTop="1">
      <c r="A135" s="150" t="s">
        <v>25</v>
      </c>
      <c r="B135" s="150" t="s">
        <v>3</v>
      </c>
      <c r="C135" s="71" t="s">
        <v>4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spans="1:31" s="41" customFormat="1" ht="15">
      <c r="A136" s="151"/>
      <c r="B136" s="153"/>
      <c r="C136" s="71" t="s">
        <v>5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0</v>
      </c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spans="1:31" s="41" customFormat="1" ht="15">
      <c r="A137" s="151"/>
      <c r="B137" s="153"/>
      <c r="C137" s="71" t="s">
        <v>6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spans="1:31" s="41" customFormat="1" ht="15">
      <c r="A138" s="151"/>
      <c r="B138" s="153"/>
      <c r="C138" s="71" t="s">
        <v>7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spans="1:31" s="41" customFormat="1" ht="15">
      <c r="A139" s="151"/>
      <c r="B139" s="153"/>
      <c r="C139" s="71" t="s">
        <v>8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spans="1:31" s="41" customFormat="1" ht="15">
      <c r="A140" s="151"/>
      <c r="B140" s="153"/>
      <c r="C140" s="71" t="s">
        <v>9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spans="1:31" s="41" customFormat="1" ht="15">
      <c r="A141" s="151"/>
      <c r="B141" s="153"/>
      <c r="C141" s="71" t="s">
        <v>10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spans="1:31" s="41" customFormat="1" ht="15">
      <c r="A142" s="151"/>
      <c r="B142" s="153"/>
      <c r="C142" s="20" t="s">
        <v>43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spans="1:31" s="41" customFormat="1" ht="15.75" thickBot="1">
      <c r="A143" s="152"/>
      <c r="B143" s="154"/>
      <c r="C143" s="69" t="s">
        <v>45</v>
      </c>
      <c r="D143" s="76">
        <v>0</v>
      </c>
      <c r="E143" s="76">
        <v>0</v>
      </c>
      <c r="F143" s="76">
        <v>0</v>
      </c>
      <c r="G143" s="76">
        <v>0</v>
      </c>
      <c r="H143" s="76">
        <v>0</v>
      </c>
      <c r="I143" s="76">
        <v>0</v>
      </c>
      <c r="J143" s="76">
        <v>0</v>
      </c>
      <c r="K143" s="76">
        <v>0</v>
      </c>
      <c r="L143" s="76">
        <v>0</v>
      </c>
      <c r="M143" s="76">
        <v>0</v>
      </c>
      <c r="N143" s="76">
        <v>0</v>
      </c>
      <c r="O143" s="76">
        <v>0</v>
      </c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spans="1:31" s="41" customFormat="1" ht="15.75" customHeight="1" thickTop="1">
      <c r="A144" s="155" t="s">
        <v>26</v>
      </c>
      <c r="B144" s="155" t="s">
        <v>3</v>
      </c>
      <c r="C144" s="74" t="s">
        <v>4</v>
      </c>
      <c r="D144" s="80">
        <v>0</v>
      </c>
      <c r="E144" s="80">
        <v>0</v>
      </c>
      <c r="F144" s="80">
        <v>0</v>
      </c>
      <c r="G144" s="80">
        <v>0</v>
      </c>
      <c r="H144" s="80">
        <v>3.0587192190000008</v>
      </c>
      <c r="I144" s="80">
        <v>4.02982614</v>
      </c>
      <c r="J144" s="80">
        <v>3.90688587</v>
      </c>
      <c r="K144" s="80">
        <v>4.19652927</v>
      </c>
      <c r="L144" s="80">
        <v>5.456168369999999</v>
      </c>
      <c r="M144" s="80">
        <v>5.1101081100000005</v>
      </c>
      <c r="N144" s="80">
        <v>0</v>
      </c>
      <c r="O144" s="80">
        <v>0</v>
      </c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spans="1:31" s="41" customFormat="1" ht="15">
      <c r="A145" s="156"/>
      <c r="B145" s="158"/>
      <c r="C145" s="74" t="s">
        <v>5</v>
      </c>
      <c r="D145" s="80">
        <v>0</v>
      </c>
      <c r="E145" s="80">
        <v>0</v>
      </c>
      <c r="F145" s="80">
        <v>0</v>
      </c>
      <c r="G145" s="80">
        <v>0</v>
      </c>
      <c r="H145" s="80">
        <v>3.4012353600000003</v>
      </c>
      <c r="I145" s="80">
        <v>3.6403493399999998</v>
      </c>
      <c r="J145" s="80">
        <v>4.37023872</v>
      </c>
      <c r="K145" s="80">
        <v>4.68428103</v>
      </c>
      <c r="L145" s="80">
        <v>4.33287945</v>
      </c>
      <c r="M145" s="80">
        <v>2.53854225</v>
      </c>
      <c r="N145" s="80">
        <v>0.0038937756600000003</v>
      </c>
      <c r="O145" s="80">
        <v>0</v>
      </c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spans="1:31" s="41" customFormat="1" ht="15">
      <c r="A146" s="156"/>
      <c r="B146" s="158"/>
      <c r="C146" s="74" t="s">
        <v>6</v>
      </c>
      <c r="D146" s="80">
        <v>0</v>
      </c>
      <c r="E146" s="80">
        <v>0</v>
      </c>
      <c r="F146" s="80">
        <v>0</v>
      </c>
      <c r="G146" s="80">
        <v>0</v>
      </c>
      <c r="H146" s="80">
        <v>3.0119650200000002E-05</v>
      </c>
      <c r="I146" s="80">
        <v>6.13912806E-05</v>
      </c>
      <c r="J146" s="80">
        <v>9.417779460000002E-05</v>
      </c>
      <c r="K146" s="80">
        <v>0.00012564033389999999</v>
      </c>
      <c r="L146" s="80">
        <v>0.00015507580230000002</v>
      </c>
      <c r="M146" s="80">
        <v>0.00018001806840000004</v>
      </c>
      <c r="N146" s="80">
        <v>0</v>
      </c>
      <c r="O146" s="80">
        <v>0</v>
      </c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spans="1:31" s="41" customFormat="1" ht="15">
      <c r="A147" s="156"/>
      <c r="B147" s="158"/>
      <c r="C147" s="74" t="s">
        <v>7</v>
      </c>
      <c r="D147" s="80">
        <v>0</v>
      </c>
      <c r="E147" s="80">
        <v>0</v>
      </c>
      <c r="F147" s="80">
        <v>0</v>
      </c>
      <c r="G147" s="80">
        <v>0</v>
      </c>
      <c r="H147" s="80">
        <v>1.7716945320000004</v>
      </c>
      <c r="I147" s="80">
        <v>1.927696374</v>
      </c>
      <c r="J147" s="80">
        <v>2.1477364469999998</v>
      </c>
      <c r="K147" s="80">
        <v>2.404553706</v>
      </c>
      <c r="L147" s="80">
        <v>2.069998929</v>
      </c>
      <c r="M147" s="80">
        <v>1.207499958</v>
      </c>
      <c r="N147" s="80">
        <v>0.00888082362</v>
      </c>
      <c r="O147" s="80">
        <v>0</v>
      </c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spans="1:31" s="41" customFormat="1" ht="15">
      <c r="A148" s="156"/>
      <c r="B148" s="158"/>
      <c r="C148" s="74" t="s">
        <v>8</v>
      </c>
      <c r="D148" s="80">
        <v>0</v>
      </c>
      <c r="E148" s="80">
        <v>0</v>
      </c>
      <c r="F148" s="80">
        <v>0</v>
      </c>
      <c r="G148" s="80">
        <v>0</v>
      </c>
      <c r="H148" s="80">
        <v>0.1866492972</v>
      </c>
      <c r="I148" s="80">
        <v>0.28583880840000003</v>
      </c>
      <c r="J148" s="80">
        <v>0.3229739694</v>
      </c>
      <c r="K148" s="80">
        <v>0.39347946</v>
      </c>
      <c r="L148" s="80">
        <v>0.486924921</v>
      </c>
      <c r="M148" s="80">
        <v>0.418323591</v>
      </c>
      <c r="N148" s="80">
        <v>0</v>
      </c>
      <c r="O148" s="80">
        <v>0</v>
      </c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spans="1:31" s="41" customFormat="1" ht="15">
      <c r="A149" s="156"/>
      <c r="B149" s="158"/>
      <c r="C149" s="74" t="s">
        <v>9</v>
      </c>
      <c r="D149" s="80">
        <v>0</v>
      </c>
      <c r="E149" s="80">
        <v>0</v>
      </c>
      <c r="F149" s="80">
        <v>0</v>
      </c>
      <c r="G149" s="80">
        <v>0</v>
      </c>
      <c r="H149" s="80">
        <v>0.9032215410000001</v>
      </c>
      <c r="I149" s="80">
        <v>1.2335338980000001</v>
      </c>
      <c r="J149" s="80">
        <v>1.4210272170000002</v>
      </c>
      <c r="K149" s="80">
        <v>1.635139557</v>
      </c>
      <c r="L149" s="80">
        <v>1.5419924640000002</v>
      </c>
      <c r="M149" s="80">
        <v>1.203708087</v>
      </c>
      <c r="N149" s="80">
        <v>0</v>
      </c>
      <c r="O149" s="80">
        <v>0</v>
      </c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spans="1:31" s="41" customFormat="1" ht="15">
      <c r="A150" s="156"/>
      <c r="B150" s="158"/>
      <c r="C150" s="74" t="s">
        <v>10</v>
      </c>
      <c r="D150" s="80">
        <v>0</v>
      </c>
      <c r="E150" s="80">
        <v>0</v>
      </c>
      <c r="F150" s="80">
        <v>0</v>
      </c>
      <c r="G150" s="80">
        <v>0</v>
      </c>
      <c r="H150" s="80">
        <v>1.849630518</v>
      </c>
      <c r="I150" s="80">
        <v>2.188150659</v>
      </c>
      <c r="J150" s="80">
        <v>2.203589871</v>
      </c>
      <c r="K150" s="80">
        <v>2.399988609</v>
      </c>
      <c r="L150" s="80">
        <v>2.334782214</v>
      </c>
      <c r="M150" s="80">
        <v>1.415531385</v>
      </c>
      <c r="N150" s="80">
        <v>0.0049172112</v>
      </c>
      <c r="O150" s="80">
        <v>0</v>
      </c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spans="1:31" s="41" customFormat="1" ht="15">
      <c r="A151" s="156"/>
      <c r="B151" s="158"/>
      <c r="C151" s="81" t="s">
        <v>43</v>
      </c>
      <c r="D151" s="80">
        <v>0</v>
      </c>
      <c r="E151" s="80">
        <v>0</v>
      </c>
      <c r="F151" s="80">
        <v>0</v>
      </c>
      <c r="G151" s="80">
        <v>0</v>
      </c>
      <c r="H151" s="80">
        <v>0.6589141431498007</v>
      </c>
      <c r="I151" s="80">
        <v>0.7857913693194003</v>
      </c>
      <c r="J151" s="80">
        <v>0.8725034178053986</v>
      </c>
      <c r="K151" s="80">
        <v>0.9480938576661027</v>
      </c>
      <c r="L151" s="80">
        <v>1.157873736197699</v>
      </c>
      <c r="M151" s="80">
        <v>0.9785412809316009</v>
      </c>
      <c r="N151" s="80">
        <v>0</v>
      </c>
      <c r="O151" s="80">
        <v>0</v>
      </c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spans="1:31" s="41" customFormat="1" ht="15.75" thickBot="1">
      <c r="A152" s="157"/>
      <c r="B152" s="159"/>
      <c r="C152" s="72" t="s">
        <v>45</v>
      </c>
      <c r="D152" s="80">
        <v>0</v>
      </c>
      <c r="E152" s="80">
        <v>0</v>
      </c>
      <c r="F152" s="80">
        <v>0</v>
      </c>
      <c r="G152" s="80">
        <v>0</v>
      </c>
      <c r="H152" s="80">
        <v>11.83009473</v>
      </c>
      <c r="I152" s="80">
        <v>14.09124798</v>
      </c>
      <c r="J152" s="80">
        <v>15.24504969</v>
      </c>
      <c r="K152" s="80">
        <v>16.662191130000004</v>
      </c>
      <c r="L152" s="80">
        <v>17.38077516</v>
      </c>
      <c r="M152" s="80">
        <v>12.872434680000001</v>
      </c>
      <c r="N152" s="80">
        <v>0</v>
      </c>
      <c r="O152" s="80">
        <v>0</v>
      </c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spans="1:31" s="41" customFormat="1" ht="15.75" thickTop="1">
      <c r="A153" s="46"/>
      <c r="B153" s="46"/>
      <c r="C153" s="46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spans="1:31" s="41" customFormat="1" ht="15.75" thickBot="1">
      <c r="A154" s="46"/>
      <c r="B154" s="46"/>
      <c r="C154" s="46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spans="1:31" s="41" customFormat="1" ht="16.5" thickBot="1" thickTop="1">
      <c r="A155" s="46"/>
      <c r="B155" s="149" t="s">
        <v>61</v>
      </c>
      <c r="C155" s="82" t="s">
        <v>4</v>
      </c>
      <c r="D155" s="83">
        <f>SUMIF($C$9:$O$152,$C155,D$9:D$152)</f>
        <v>27.547636511265</v>
      </c>
      <c r="E155" s="83">
        <f aca="true" t="shared" si="0" ref="E155:O156">SUMIF($C$9:$O$152,$C155,E$9:E$152)</f>
        <v>28.309564317903</v>
      </c>
      <c r="F155" s="83">
        <f t="shared" si="0"/>
        <v>31.349182504991003</v>
      </c>
      <c r="G155" s="83">
        <f t="shared" si="0"/>
        <v>31.829813438002</v>
      </c>
      <c r="H155" s="83">
        <f t="shared" si="0"/>
        <v>188.73689458756732</v>
      </c>
      <c r="I155" s="83">
        <f t="shared" si="0"/>
        <v>217.5054047339669</v>
      </c>
      <c r="J155" s="83">
        <f t="shared" si="0"/>
        <v>206.65036446894038</v>
      </c>
      <c r="K155" s="83">
        <f t="shared" si="0"/>
        <v>216.42578979810145</v>
      </c>
      <c r="L155" s="83">
        <f t="shared" si="0"/>
        <v>241.1175875210082</v>
      </c>
      <c r="M155" s="83">
        <f t="shared" si="0"/>
        <v>207.80766744069498</v>
      </c>
      <c r="N155" s="83">
        <f t="shared" si="0"/>
        <v>129.58870674886802</v>
      </c>
      <c r="O155" s="83">
        <f t="shared" si="0"/>
        <v>127.341652372232</v>
      </c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spans="1:31" s="41" customFormat="1" ht="16.5" thickBot="1" thickTop="1">
      <c r="A156" s="46"/>
      <c r="B156" s="149"/>
      <c r="C156" s="85" t="s">
        <v>5</v>
      </c>
      <c r="D156" s="84">
        <f>SUMIF($C$9:$O$152,$C156,D$9:D$152)</f>
        <v>5.3999172652</v>
      </c>
      <c r="E156" s="84">
        <f t="shared" si="0"/>
        <v>5.4458832684</v>
      </c>
      <c r="F156" s="84">
        <f t="shared" si="0"/>
        <v>7.0952476619</v>
      </c>
      <c r="G156" s="84">
        <f t="shared" si="0"/>
        <v>7.9172492498</v>
      </c>
      <c r="H156" s="84">
        <f t="shared" si="0"/>
        <v>67.8133105910115</v>
      </c>
      <c r="I156" s="84">
        <f t="shared" si="0"/>
        <v>71.3863794343056</v>
      </c>
      <c r="J156" s="84">
        <f t="shared" si="0"/>
        <v>84.07627268914601</v>
      </c>
      <c r="K156" s="84">
        <f t="shared" si="0"/>
        <v>94.52994732927448</v>
      </c>
      <c r="L156" s="84">
        <f t="shared" si="0"/>
        <v>87.80627225852322</v>
      </c>
      <c r="M156" s="84">
        <f t="shared" si="0"/>
        <v>63.584752238227196</v>
      </c>
      <c r="N156" s="84">
        <f t="shared" si="0"/>
        <v>32.842407482385</v>
      </c>
      <c r="O156" s="84">
        <f t="shared" si="0"/>
        <v>32.737989152029</v>
      </c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spans="1:31" s="41" customFormat="1" ht="16.5" thickBot="1" thickTop="1">
      <c r="A157" s="46"/>
      <c r="B157" s="149"/>
      <c r="C157" s="85" t="s">
        <v>6</v>
      </c>
      <c r="D157" s="84">
        <f aca="true" t="shared" si="1" ref="D157:O164">SUMIF($C$9:$O$152,$C157,D$9:D$152)</f>
        <v>4.0111914849999994</v>
      </c>
      <c r="E157" s="84">
        <f t="shared" si="1"/>
        <v>4.0651924600000005</v>
      </c>
      <c r="F157" s="84">
        <f t="shared" si="1"/>
        <v>4.3114298625</v>
      </c>
      <c r="G157" s="84">
        <f t="shared" si="1"/>
        <v>4.4294341425</v>
      </c>
      <c r="H157" s="84">
        <f t="shared" si="1"/>
        <v>6.025476540893998</v>
      </c>
      <c r="I157" s="84">
        <f t="shared" si="1"/>
        <v>6.349157097213901</v>
      </c>
      <c r="J157" s="84">
        <f t="shared" si="1"/>
        <v>6.435569109085099</v>
      </c>
      <c r="K157" s="84">
        <f t="shared" si="1"/>
        <v>6.568952363418101</v>
      </c>
      <c r="L157" s="84">
        <f t="shared" si="1"/>
        <v>6.582474431398199</v>
      </c>
      <c r="M157" s="84">
        <f t="shared" si="1"/>
        <v>6.710968903123714</v>
      </c>
      <c r="N157" s="84">
        <f t="shared" si="1"/>
        <v>4.7141968125449</v>
      </c>
      <c r="O157" s="84">
        <f t="shared" si="1"/>
        <v>4.6247325205449</v>
      </c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spans="1:31" s="41" customFormat="1" ht="16.5" thickBot="1" thickTop="1">
      <c r="A158" s="46"/>
      <c r="B158" s="149"/>
      <c r="C158" s="85" t="s">
        <v>7</v>
      </c>
      <c r="D158" s="84">
        <f t="shared" si="1"/>
        <v>12.740532074999999</v>
      </c>
      <c r="E158" s="84">
        <f t="shared" si="1"/>
        <v>12.6568967</v>
      </c>
      <c r="F158" s="84">
        <f t="shared" si="1"/>
        <v>12.0780086875</v>
      </c>
      <c r="G158" s="84">
        <f t="shared" si="1"/>
        <v>11.422164432499999</v>
      </c>
      <c r="H158" s="84">
        <f t="shared" si="1"/>
        <v>38.18913004035841</v>
      </c>
      <c r="I158" s="84">
        <f t="shared" si="1"/>
        <v>40.518788695424504</v>
      </c>
      <c r="J158" s="84">
        <f t="shared" si="1"/>
        <v>44.431202605875704</v>
      </c>
      <c r="K158" s="84">
        <f t="shared" si="1"/>
        <v>47.6242263554428</v>
      </c>
      <c r="L158" s="84">
        <f t="shared" si="1"/>
        <v>46.6235329521056</v>
      </c>
      <c r="M158" s="84">
        <f t="shared" si="1"/>
        <v>39.4465359274942</v>
      </c>
      <c r="N158" s="84">
        <f t="shared" si="1"/>
        <v>40.06019446241999</v>
      </c>
      <c r="O158" s="84">
        <f t="shared" si="1"/>
        <v>39.493523703241</v>
      </c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spans="1:31" s="41" customFormat="1" ht="16.5" thickBot="1" thickTop="1">
      <c r="A159" s="46"/>
      <c r="B159" s="149"/>
      <c r="C159" s="85" t="s">
        <v>8</v>
      </c>
      <c r="D159" s="84">
        <f t="shared" si="1"/>
        <v>8.961906577749998</v>
      </c>
      <c r="E159" s="84">
        <f t="shared" si="1"/>
        <v>8.63285131779</v>
      </c>
      <c r="F159" s="84">
        <f t="shared" si="1"/>
        <v>9.13204043999</v>
      </c>
      <c r="G159" s="84">
        <f t="shared" si="1"/>
        <v>9.071601921180001</v>
      </c>
      <c r="H159" s="84">
        <f t="shared" si="1"/>
        <v>32.3844750819548</v>
      </c>
      <c r="I159" s="84">
        <f t="shared" si="1"/>
        <v>35.986173158005606</v>
      </c>
      <c r="J159" s="84">
        <f t="shared" si="1"/>
        <v>36.095470649356805</v>
      </c>
      <c r="K159" s="84">
        <f t="shared" si="1"/>
        <v>38.2092820767377</v>
      </c>
      <c r="L159" s="84">
        <f t="shared" si="1"/>
        <v>41.7695824689455</v>
      </c>
      <c r="M159" s="84">
        <f t="shared" si="1"/>
        <v>37.7622215876471</v>
      </c>
      <c r="N159" s="84">
        <f t="shared" si="1"/>
        <v>18.1070403059499</v>
      </c>
      <c r="O159" s="84">
        <f t="shared" si="1"/>
        <v>16.7358323290814</v>
      </c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  <row r="160" spans="1:31" s="41" customFormat="1" ht="16.5" thickBot="1" thickTop="1">
      <c r="A160" s="46"/>
      <c r="B160" s="149"/>
      <c r="C160" s="85" t="s">
        <v>9</v>
      </c>
      <c r="D160" s="84">
        <f t="shared" si="1"/>
        <v>2.8552803250000003</v>
      </c>
      <c r="E160" s="84">
        <f t="shared" si="1"/>
        <v>2.9299004589999997</v>
      </c>
      <c r="F160" s="84">
        <f t="shared" si="1"/>
        <v>2.91027503</v>
      </c>
      <c r="G160" s="84">
        <f t="shared" si="1"/>
        <v>2.936511863</v>
      </c>
      <c r="H160" s="84">
        <f t="shared" si="1"/>
        <v>19.763999581491202</v>
      </c>
      <c r="I160" s="84">
        <f t="shared" si="1"/>
        <v>23.395760219072603</v>
      </c>
      <c r="J160" s="84">
        <f t="shared" si="1"/>
        <v>24.0210322062873</v>
      </c>
      <c r="K160" s="84">
        <f t="shared" si="1"/>
        <v>26.661779656653895</v>
      </c>
      <c r="L160" s="84">
        <f t="shared" si="1"/>
        <v>26.902358749504295</v>
      </c>
      <c r="M160" s="84">
        <f t="shared" si="1"/>
        <v>18.0851186136126</v>
      </c>
      <c r="N160" s="84">
        <f t="shared" si="1"/>
        <v>7.3545810042303</v>
      </c>
      <c r="O160" s="84">
        <f t="shared" si="1"/>
        <v>8.6634865719735</v>
      </c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</row>
    <row r="161" spans="1:31" s="41" customFormat="1" ht="16.5" thickBot="1" thickTop="1">
      <c r="A161" s="46"/>
      <c r="B161" s="149"/>
      <c r="C161" s="85" t="s">
        <v>10</v>
      </c>
      <c r="D161" s="84">
        <f t="shared" si="1"/>
        <v>4.5919659125</v>
      </c>
      <c r="E161" s="84">
        <f t="shared" si="1"/>
        <v>4.808013949999999</v>
      </c>
      <c r="F161" s="84">
        <f t="shared" si="1"/>
        <v>4.545211102500001</v>
      </c>
      <c r="G161" s="84">
        <f t="shared" si="1"/>
        <v>4.96207065</v>
      </c>
      <c r="H161" s="84">
        <f t="shared" si="1"/>
        <v>29.419125942653302</v>
      </c>
      <c r="I161" s="84">
        <f t="shared" si="1"/>
        <v>32.4198805949497</v>
      </c>
      <c r="J161" s="84">
        <f t="shared" si="1"/>
        <v>32.470913944606096</v>
      </c>
      <c r="K161" s="84">
        <f t="shared" si="1"/>
        <v>34.79970337176889</v>
      </c>
      <c r="L161" s="84">
        <f t="shared" si="1"/>
        <v>35.337705530674</v>
      </c>
      <c r="M161" s="84">
        <f t="shared" si="1"/>
        <v>25.659658609124</v>
      </c>
      <c r="N161" s="84">
        <f t="shared" si="1"/>
        <v>15.2663282644407</v>
      </c>
      <c r="O161" s="84">
        <f t="shared" si="1"/>
        <v>14.900995138991</v>
      </c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</row>
    <row r="162" spans="1:31" s="41" customFormat="1" ht="16.5" thickBot="1" thickTop="1">
      <c r="A162" s="46"/>
      <c r="B162" s="149"/>
      <c r="C162" s="82" t="s">
        <v>27</v>
      </c>
      <c r="D162" s="83">
        <f>SUM(D156:D161)</f>
        <v>38.56079364045</v>
      </c>
      <c r="E162" s="83">
        <f aca="true" t="shared" si="2" ref="E162:O162">SUM(E156:E161)</f>
        <v>38.53873815519</v>
      </c>
      <c r="F162" s="83">
        <f t="shared" si="2"/>
        <v>40.07221278439</v>
      </c>
      <c r="G162" s="83">
        <f t="shared" si="2"/>
        <v>40.73903225898</v>
      </c>
      <c r="H162" s="83">
        <f t="shared" si="2"/>
        <v>193.5955177783632</v>
      </c>
      <c r="I162" s="83">
        <f t="shared" si="2"/>
        <v>210.0561391989719</v>
      </c>
      <c r="J162" s="83">
        <f t="shared" si="2"/>
        <v>227.53046120435698</v>
      </c>
      <c r="K162" s="83">
        <f t="shared" si="2"/>
        <v>248.39389115329587</v>
      </c>
      <c r="L162" s="83">
        <f t="shared" si="2"/>
        <v>245.02192639115077</v>
      </c>
      <c r="M162" s="83">
        <f t="shared" si="2"/>
        <v>191.2492558792288</v>
      </c>
      <c r="N162" s="83">
        <f t="shared" si="2"/>
        <v>118.3447483319708</v>
      </c>
      <c r="O162" s="83">
        <f t="shared" si="2"/>
        <v>117.15655941586081</v>
      </c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</row>
    <row r="163" spans="1:31" s="41" customFormat="1" ht="16.5" thickBot="1" thickTop="1">
      <c r="A163" s="46"/>
      <c r="B163" s="149"/>
      <c r="C163" s="86" t="s">
        <v>43</v>
      </c>
      <c r="D163" s="83">
        <f t="shared" si="1"/>
        <v>154.56942640778098</v>
      </c>
      <c r="E163" s="83">
        <f t="shared" si="1"/>
        <v>156.602702818309</v>
      </c>
      <c r="F163" s="83">
        <f t="shared" si="1"/>
        <v>160.135262617504</v>
      </c>
      <c r="G163" s="83">
        <f t="shared" si="1"/>
        <v>163.52937618306598</v>
      </c>
      <c r="H163" s="83">
        <f t="shared" si="1"/>
        <v>249.13656947085502</v>
      </c>
      <c r="I163" s="83">
        <f t="shared" si="1"/>
        <v>255.2846971519573</v>
      </c>
      <c r="J163" s="83">
        <f t="shared" si="1"/>
        <v>258.81524880580247</v>
      </c>
      <c r="K163" s="83">
        <f t="shared" si="1"/>
        <v>264.6454862910706</v>
      </c>
      <c r="L163" s="83">
        <f t="shared" si="1"/>
        <v>266.21363328484773</v>
      </c>
      <c r="M163" s="83">
        <f t="shared" si="1"/>
        <v>248.3125678682421</v>
      </c>
      <c r="N163" s="83">
        <f t="shared" si="1"/>
        <v>207.07226320858842</v>
      </c>
      <c r="O163" s="83">
        <f t="shared" si="1"/>
        <v>202.1964047102588</v>
      </c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</row>
    <row r="164" spans="1:31" s="41" customFormat="1" ht="16.5" thickBot="1" thickTop="1">
      <c r="A164" s="46"/>
      <c r="B164" s="149"/>
      <c r="C164" s="82" t="s">
        <v>45</v>
      </c>
      <c r="D164" s="83">
        <f>SUMIF($C$9:$O$152,$C164,D$9:D$152)</f>
        <v>220.67785655949598</v>
      </c>
      <c r="E164" s="83">
        <f t="shared" si="1"/>
        <v>223.451005291402</v>
      </c>
      <c r="F164" s="83">
        <f t="shared" si="1"/>
        <v>231.556657906885</v>
      </c>
      <c r="G164" s="83">
        <f t="shared" si="1"/>
        <v>236.098221880048</v>
      </c>
      <c r="H164" s="83">
        <f t="shared" si="1"/>
        <v>637.8497535783855</v>
      </c>
      <c r="I164" s="83">
        <f>SUMIF($C$9:$O$152,$C164,I$9:I$152)</f>
        <v>689.1658066394987</v>
      </c>
      <c r="J164" s="83">
        <f t="shared" si="1"/>
        <v>699.1828780821061</v>
      </c>
      <c r="K164" s="83">
        <f t="shared" si="1"/>
        <v>735.7191399000258</v>
      </c>
      <c r="L164" s="83">
        <f t="shared" si="1"/>
        <v>758.604677996389</v>
      </c>
      <c r="M164" s="83">
        <f t="shared" si="1"/>
        <v>653.5491296631327</v>
      </c>
      <c r="N164" s="83">
        <f t="shared" si="1"/>
        <v>454.9880264789472</v>
      </c>
      <c r="O164" s="83">
        <f t="shared" si="1"/>
        <v>446.6946164983516</v>
      </c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ht="13.5" thickTop="1">
      <c r="C165" s="48"/>
    </row>
    <row r="167" ht="15">
      <c r="A167" s="40" t="s">
        <v>28</v>
      </c>
    </row>
    <row r="168" ht="12.75">
      <c r="A168" s="49" t="s">
        <v>57</v>
      </c>
    </row>
    <row r="170" ht="12.75">
      <c r="C170" s="50"/>
    </row>
  </sheetData>
  <sheetProtection/>
  <mergeCells count="38">
    <mergeCell ref="D7:O7"/>
    <mergeCell ref="A9:A17"/>
    <mergeCell ref="B9:B17"/>
    <mergeCell ref="A18:A26"/>
    <mergeCell ref="B18:B26"/>
    <mergeCell ref="A45:A53"/>
    <mergeCell ref="B45:B53"/>
    <mergeCell ref="A54:A62"/>
    <mergeCell ref="B54:B62"/>
    <mergeCell ref="A27:A35"/>
    <mergeCell ref="B27:B35"/>
    <mergeCell ref="A36:A44"/>
    <mergeCell ref="B36:B44"/>
    <mergeCell ref="A81:A89"/>
    <mergeCell ref="B81:B89"/>
    <mergeCell ref="A90:A98"/>
    <mergeCell ref="B90:B98"/>
    <mergeCell ref="A63:A71"/>
    <mergeCell ref="B63:B71"/>
    <mergeCell ref="A72:A80"/>
    <mergeCell ref="B72:B80"/>
    <mergeCell ref="B117:B125"/>
    <mergeCell ref="A126:A134"/>
    <mergeCell ref="B126:B134"/>
    <mergeCell ref="A99:A107"/>
    <mergeCell ref="B99:B107"/>
    <mergeCell ref="A108:A116"/>
    <mergeCell ref="B108:B116"/>
    <mergeCell ref="B155:B164"/>
    <mergeCell ref="C3:O3"/>
    <mergeCell ref="C4:O4"/>
    <mergeCell ref="C5:O5"/>
    <mergeCell ref="D6:O6"/>
    <mergeCell ref="A135:A143"/>
    <mergeCell ref="B135:B143"/>
    <mergeCell ref="A144:A152"/>
    <mergeCell ref="B144:B152"/>
    <mergeCell ref="A117:A125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3:O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O3"/>
    </sheetView>
  </sheetViews>
  <sheetFormatPr defaultColWidth="9.140625" defaultRowHeight="15"/>
  <cols>
    <col min="1" max="1" width="24.140625" style="5" customWidth="1"/>
    <col min="2" max="2" width="10.8515625" style="5" customWidth="1"/>
    <col min="3" max="3" width="24.421875" style="5" customWidth="1"/>
    <col min="4" max="4" width="9.28125" style="5" customWidth="1"/>
    <col min="5" max="5" width="8.8515625" style="5" customWidth="1"/>
    <col min="6" max="6" width="9.28125" style="5" customWidth="1"/>
    <col min="7" max="7" width="9.00390625" style="5" customWidth="1"/>
    <col min="8" max="8" width="8.7109375" style="5" customWidth="1"/>
    <col min="9" max="9" width="9.421875" style="5" customWidth="1"/>
    <col min="10" max="10" width="10.140625" style="5" customWidth="1"/>
    <col min="11" max="12" width="9.28125" style="5" customWidth="1"/>
    <col min="13" max="14" width="9.00390625" style="5" customWidth="1"/>
    <col min="15" max="15" width="8.7109375" style="5" customWidth="1"/>
    <col min="16" max="252" width="9.140625" style="5" customWidth="1"/>
    <col min="253" max="253" width="24.140625" style="5" customWidth="1"/>
    <col min="254" max="254" width="13.140625" style="5" customWidth="1"/>
    <col min="255" max="16384" width="9.140625" style="5" customWidth="1"/>
  </cols>
  <sheetData>
    <row r="3" spans="3:15" ht="20.25">
      <c r="C3" s="175" t="s">
        <v>62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3:15" ht="20.25">
      <c r="C4" s="175" t="s">
        <v>55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3:15" ht="21" thickBot="1">
      <c r="C5" s="175" t="s">
        <v>38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6.5" thickBot="1">
      <c r="A6" s="6" t="s">
        <v>39</v>
      </c>
      <c r="B6"/>
      <c r="C6"/>
      <c r="D6" s="176" t="s">
        <v>40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ht="13.5" thickBot="1">
      <c r="A7" s="2" t="s">
        <v>29</v>
      </c>
      <c r="B7" s="2" t="s">
        <v>1</v>
      </c>
      <c r="C7" s="7" t="s">
        <v>30</v>
      </c>
      <c r="D7" s="87">
        <v>40179</v>
      </c>
      <c r="E7" s="87">
        <v>40210</v>
      </c>
      <c r="F7" s="87">
        <v>40238</v>
      </c>
      <c r="G7" s="87">
        <v>40269</v>
      </c>
      <c r="H7" s="87">
        <v>40299</v>
      </c>
      <c r="I7" s="87">
        <v>40330</v>
      </c>
      <c r="J7" s="87">
        <v>40360</v>
      </c>
      <c r="K7" s="87">
        <v>40391</v>
      </c>
      <c r="L7" s="87">
        <v>40422</v>
      </c>
      <c r="M7" s="87">
        <v>40452</v>
      </c>
      <c r="N7" s="87">
        <v>40483</v>
      </c>
      <c r="O7" s="87">
        <v>40513</v>
      </c>
    </row>
    <row r="8" spans="1:15" s="92" customFormat="1" ht="15" customHeight="1">
      <c r="A8" s="163" t="s">
        <v>41</v>
      </c>
      <c r="B8" s="177">
        <v>1</v>
      </c>
      <c r="C8" s="20" t="s">
        <v>42</v>
      </c>
      <c r="D8" s="88"/>
      <c r="E8" s="89"/>
      <c r="F8" s="89"/>
      <c r="G8" s="89"/>
      <c r="H8" s="89"/>
      <c r="I8" s="90">
        <v>284.5</v>
      </c>
      <c r="J8" s="90">
        <v>461.83</v>
      </c>
      <c r="K8" s="90">
        <v>372.16</v>
      </c>
      <c r="L8" s="90">
        <v>488.09</v>
      </c>
      <c r="M8" s="89"/>
      <c r="N8" s="89"/>
      <c r="O8" s="91"/>
    </row>
    <row r="9" spans="1:15" s="92" customFormat="1" ht="15">
      <c r="A9" s="164"/>
      <c r="B9" s="167"/>
      <c r="C9" s="20" t="s">
        <v>44</v>
      </c>
      <c r="D9" s="93"/>
      <c r="E9" s="21"/>
      <c r="F9" s="21"/>
      <c r="G9" s="21"/>
      <c r="H9" s="21"/>
      <c r="I9" s="22">
        <v>51.91</v>
      </c>
      <c r="J9" s="22">
        <v>74.4</v>
      </c>
      <c r="K9" s="22">
        <v>74.15</v>
      </c>
      <c r="L9" s="22">
        <v>73.62</v>
      </c>
      <c r="M9" s="21"/>
      <c r="N9" s="21"/>
      <c r="O9" s="21"/>
    </row>
    <row r="10" spans="1:15" s="92" customFormat="1" ht="15.75" thickBot="1">
      <c r="A10" s="164"/>
      <c r="B10" s="167"/>
      <c r="C10" s="20" t="s">
        <v>43</v>
      </c>
      <c r="D10" s="94"/>
      <c r="E10" s="95"/>
      <c r="F10" s="95"/>
      <c r="G10" s="95"/>
      <c r="H10" s="95"/>
      <c r="I10" s="96">
        <v>37.49</v>
      </c>
      <c r="J10" s="96">
        <v>63.39</v>
      </c>
      <c r="K10" s="96">
        <v>65.83</v>
      </c>
      <c r="L10" s="96">
        <v>57.23</v>
      </c>
      <c r="M10" s="95"/>
      <c r="N10" s="95"/>
      <c r="O10" s="97"/>
    </row>
    <row r="11" spans="1:15" s="92" customFormat="1" ht="15.75" thickBot="1">
      <c r="A11" s="165"/>
      <c r="B11" s="168"/>
      <c r="C11" s="98" t="s">
        <v>45</v>
      </c>
      <c r="D11" s="99">
        <f>SUM(D8:D10)</f>
        <v>0</v>
      </c>
      <c r="E11" s="100">
        <f aca="true" t="shared" si="0" ref="E11:O11">SUM(E8:E10)</f>
        <v>0</v>
      </c>
      <c r="F11" s="100">
        <f t="shared" si="0"/>
        <v>0</v>
      </c>
      <c r="G11" s="100">
        <f t="shared" si="0"/>
        <v>0</v>
      </c>
      <c r="H11" s="100">
        <f t="shared" si="0"/>
        <v>0</v>
      </c>
      <c r="I11" s="100">
        <f>SUM(I8:I10)</f>
        <v>373.9</v>
      </c>
      <c r="J11" s="100">
        <f>SUM(J8:J10)</f>
        <v>599.62</v>
      </c>
      <c r="K11" s="100">
        <f>SUM(K8:K10)</f>
        <v>512.1400000000001</v>
      </c>
      <c r="L11" s="100">
        <f>SUM(L8:L10)</f>
        <v>618.94</v>
      </c>
      <c r="M11" s="100">
        <f t="shared" si="0"/>
        <v>0</v>
      </c>
      <c r="N11" s="100">
        <f t="shared" si="0"/>
        <v>0</v>
      </c>
      <c r="O11" s="100">
        <f t="shared" si="0"/>
        <v>0</v>
      </c>
    </row>
    <row r="12" spans="1:15" s="105" customFormat="1" ht="15" customHeight="1">
      <c r="A12" s="173" t="s">
        <v>46</v>
      </c>
      <c r="B12" s="174">
        <v>1</v>
      </c>
      <c r="C12" s="101" t="s">
        <v>42</v>
      </c>
      <c r="D12" s="102">
        <v>6.55</v>
      </c>
      <c r="E12" s="103">
        <v>7.61</v>
      </c>
      <c r="F12" s="103">
        <v>7.57</v>
      </c>
      <c r="G12" s="103">
        <v>10.55</v>
      </c>
      <c r="H12" s="103">
        <v>12.38</v>
      </c>
      <c r="I12" s="103">
        <v>10.02</v>
      </c>
      <c r="J12" s="103">
        <v>14.95</v>
      </c>
      <c r="K12" s="103">
        <v>15.69</v>
      </c>
      <c r="L12" s="103">
        <v>14.94</v>
      </c>
      <c r="M12" s="103">
        <v>14.01</v>
      </c>
      <c r="N12" s="103">
        <v>11.31</v>
      </c>
      <c r="O12" s="104">
        <v>7.71</v>
      </c>
    </row>
    <row r="13" spans="1:15" s="105" customFormat="1" ht="15">
      <c r="A13" s="164"/>
      <c r="B13" s="167"/>
      <c r="C13" s="8" t="s">
        <v>44</v>
      </c>
      <c r="D13" s="106">
        <v>13.23</v>
      </c>
      <c r="E13" s="107">
        <v>14.12</v>
      </c>
      <c r="F13" s="107">
        <v>15.79</v>
      </c>
      <c r="G13" s="107">
        <v>19.17</v>
      </c>
      <c r="H13" s="107">
        <v>23.69</v>
      </c>
      <c r="I13" s="107">
        <v>24.03</v>
      </c>
      <c r="J13" s="107">
        <v>26.18</v>
      </c>
      <c r="K13" s="107">
        <v>26.55</v>
      </c>
      <c r="L13" s="107">
        <v>24.98</v>
      </c>
      <c r="M13" s="107">
        <v>20.72</v>
      </c>
      <c r="N13" s="107">
        <v>14.93</v>
      </c>
      <c r="O13" s="108">
        <v>14.15</v>
      </c>
    </row>
    <row r="14" spans="1:15" s="105" customFormat="1" ht="15.75" thickBot="1">
      <c r="A14" s="164"/>
      <c r="B14" s="167"/>
      <c r="C14" s="8" t="s">
        <v>43</v>
      </c>
      <c r="D14" s="109">
        <v>1.08</v>
      </c>
      <c r="E14" s="110">
        <v>1.4</v>
      </c>
      <c r="F14" s="110">
        <v>1.97</v>
      </c>
      <c r="G14" s="110">
        <v>2.8</v>
      </c>
      <c r="H14" s="110">
        <v>3.4</v>
      </c>
      <c r="I14" s="110">
        <v>2.72</v>
      </c>
      <c r="J14" s="110">
        <v>3.87</v>
      </c>
      <c r="K14" s="110">
        <v>4.08</v>
      </c>
      <c r="L14" s="110">
        <v>3.82</v>
      </c>
      <c r="M14" s="110">
        <v>2.54</v>
      </c>
      <c r="N14" s="110">
        <v>1.65</v>
      </c>
      <c r="O14" s="111">
        <v>1.42</v>
      </c>
    </row>
    <row r="15" spans="1:15" s="105" customFormat="1" ht="15.75" thickBot="1">
      <c r="A15" s="165"/>
      <c r="B15" s="168"/>
      <c r="C15" s="112" t="s">
        <v>45</v>
      </c>
      <c r="D15" s="113">
        <f>SUM(D12:D14)</f>
        <v>20.86</v>
      </c>
      <c r="E15" s="114">
        <f>SUM(E12:E14)</f>
        <v>23.13</v>
      </c>
      <c r="F15" s="114">
        <f aca="true" t="shared" si="1" ref="F15:O15">SUM(F12:F14)</f>
        <v>25.33</v>
      </c>
      <c r="G15" s="114">
        <f>SUM(G12:G14)</f>
        <v>32.52</v>
      </c>
      <c r="H15" s="114">
        <f t="shared" si="1"/>
        <v>39.47</v>
      </c>
      <c r="I15" s="114">
        <f>SUM(I12:I14)</f>
        <v>36.769999999999996</v>
      </c>
      <c r="J15" s="114">
        <f t="shared" si="1"/>
        <v>44.99999999999999</v>
      </c>
      <c r="K15" s="114">
        <f>SUM(K12:K14)</f>
        <v>46.32</v>
      </c>
      <c r="L15" s="114">
        <f t="shared" si="1"/>
        <v>43.74</v>
      </c>
      <c r="M15" s="114">
        <f t="shared" si="1"/>
        <v>37.269999999999996</v>
      </c>
      <c r="N15" s="114">
        <f>SUM(N12:N14)</f>
        <v>27.89</v>
      </c>
      <c r="O15" s="114">
        <f t="shared" si="1"/>
        <v>23.28</v>
      </c>
    </row>
    <row r="16" spans="1:15" ht="15">
      <c r="A16" s="163" t="s">
        <v>47</v>
      </c>
      <c r="B16" s="166">
        <v>1</v>
      </c>
      <c r="C16" s="20" t="s">
        <v>42</v>
      </c>
      <c r="D16" s="115"/>
      <c r="E16" s="116"/>
      <c r="F16" s="116"/>
      <c r="G16" s="116"/>
      <c r="H16" s="116">
        <v>8.25</v>
      </c>
      <c r="I16" s="116">
        <v>8.64</v>
      </c>
      <c r="J16" s="116">
        <v>9.04</v>
      </c>
      <c r="K16" s="116">
        <v>8.87</v>
      </c>
      <c r="L16" s="116">
        <v>8.98</v>
      </c>
      <c r="M16" s="116">
        <v>8.37</v>
      </c>
      <c r="N16" s="116"/>
      <c r="O16" s="116"/>
    </row>
    <row r="17" spans="1:15" ht="15">
      <c r="A17" s="164"/>
      <c r="B17" s="167"/>
      <c r="C17" s="20" t="s">
        <v>44</v>
      </c>
      <c r="D17" s="117"/>
      <c r="E17" s="118"/>
      <c r="F17" s="118"/>
      <c r="G17" s="118"/>
      <c r="H17" s="118">
        <v>1.19</v>
      </c>
      <c r="I17" s="118">
        <v>1.27</v>
      </c>
      <c r="J17" s="118">
        <v>1.35</v>
      </c>
      <c r="K17" s="118">
        <v>1.36</v>
      </c>
      <c r="L17" s="118">
        <v>1.34</v>
      </c>
      <c r="M17" s="118">
        <v>1.23</v>
      </c>
      <c r="N17" s="118"/>
      <c r="O17" s="118"/>
    </row>
    <row r="18" spans="1:15" ht="15.75" thickBot="1">
      <c r="A18" s="164"/>
      <c r="B18" s="167"/>
      <c r="C18" s="20" t="s">
        <v>43</v>
      </c>
      <c r="D18" s="119">
        <v>0</v>
      </c>
      <c r="E18" s="120">
        <v>0</v>
      </c>
      <c r="F18" s="120">
        <v>0</v>
      </c>
      <c r="G18" s="120">
        <v>0</v>
      </c>
      <c r="H18" s="120">
        <v>1.56</v>
      </c>
      <c r="I18" s="120">
        <v>1.6600000000000001</v>
      </c>
      <c r="J18" s="120">
        <v>1.79</v>
      </c>
      <c r="K18" s="120">
        <v>1.71</v>
      </c>
      <c r="L18" s="120">
        <v>1.6800000000000002</v>
      </c>
      <c r="M18" s="120">
        <v>1.47</v>
      </c>
      <c r="N18" s="120">
        <v>0</v>
      </c>
      <c r="O18" s="120">
        <v>0</v>
      </c>
    </row>
    <row r="19" spans="1:15" ht="15.75" thickBot="1">
      <c r="A19" s="165"/>
      <c r="B19" s="168"/>
      <c r="C19" s="98" t="s">
        <v>45</v>
      </c>
      <c r="D19" s="121">
        <f aca="true" t="shared" si="2" ref="D19:O19">SUM(D16:D18)</f>
        <v>0</v>
      </c>
      <c r="E19" s="122">
        <f>SUM(E16:E18)</f>
        <v>0</v>
      </c>
      <c r="F19" s="122">
        <f>SUM(F16:F18)</f>
        <v>0</v>
      </c>
      <c r="G19" s="122">
        <f>SUM(G16:G18)</f>
        <v>0</v>
      </c>
      <c r="H19" s="122">
        <f>SUM(H16:H18)</f>
        <v>11</v>
      </c>
      <c r="I19" s="122">
        <f>SUM(I16:I18)</f>
        <v>11.57</v>
      </c>
      <c r="J19" s="122">
        <f t="shared" si="2"/>
        <v>12.18</v>
      </c>
      <c r="K19" s="122">
        <f>SUM(K16:K18)</f>
        <v>11.939999999999998</v>
      </c>
      <c r="L19" s="122">
        <f t="shared" si="2"/>
        <v>12</v>
      </c>
      <c r="M19" s="122">
        <f t="shared" si="2"/>
        <v>11.07</v>
      </c>
      <c r="N19" s="122">
        <f t="shared" si="2"/>
        <v>0</v>
      </c>
      <c r="O19" s="122">
        <f t="shared" si="2"/>
        <v>0</v>
      </c>
    </row>
    <row r="20" spans="1:15" ht="15">
      <c r="A20" s="169" t="s">
        <v>48</v>
      </c>
      <c r="B20" s="170">
        <v>1</v>
      </c>
      <c r="C20" s="123" t="s">
        <v>42</v>
      </c>
      <c r="D20" s="124"/>
      <c r="E20" s="125"/>
      <c r="F20" s="125"/>
      <c r="G20" s="125"/>
      <c r="H20" s="125">
        <v>70.54</v>
      </c>
      <c r="I20" s="125">
        <v>74.13</v>
      </c>
      <c r="J20" s="125">
        <v>76.74</v>
      </c>
      <c r="K20" s="125">
        <v>74.98</v>
      </c>
      <c r="L20" s="125">
        <v>75.81</v>
      </c>
      <c r="M20" s="125">
        <v>71.27</v>
      </c>
      <c r="N20" s="125"/>
      <c r="O20" s="125"/>
    </row>
    <row r="21" spans="1:15" ht="15">
      <c r="A21" s="164"/>
      <c r="B21" s="167"/>
      <c r="C21" s="8" t="s">
        <v>44</v>
      </c>
      <c r="D21" s="126"/>
      <c r="E21" s="127"/>
      <c r="F21" s="127"/>
      <c r="G21" s="127"/>
      <c r="H21" s="127">
        <v>10.01</v>
      </c>
      <c r="I21" s="127">
        <v>10.79</v>
      </c>
      <c r="J21" s="127">
        <v>11.55</v>
      </c>
      <c r="K21" s="127">
        <v>11.64</v>
      </c>
      <c r="L21" s="127">
        <v>11.4</v>
      </c>
      <c r="M21" s="127">
        <v>10.37</v>
      </c>
      <c r="N21" s="127"/>
      <c r="O21" s="125"/>
    </row>
    <row r="22" spans="1:15" ht="15.75" thickBot="1">
      <c r="A22" s="164"/>
      <c r="B22" s="167"/>
      <c r="C22" s="8" t="s">
        <v>43</v>
      </c>
      <c r="D22" s="128">
        <v>0</v>
      </c>
      <c r="E22" s="129">
        <v>0</v>
      </c>
      <c r="F22" s="129">
        <v>0</v>
      </c>
      <c r="G22" s="129">
        <v>0</v>
      </c>
      <c r="H22" s="129">
        <v>11.71</v>
      </c>
      <c r="I22" s="129">
        <v>12.33</v>
      </c>
      <c r="J22" s="129">
        <v>12.55</v>
      </c>
      <c r="K22" s="129">
        <v>12.030000000000001</v>
      </c>
      <c r="L22" s="129">
        <v>12.43</v>
      </c>
      <c r="M22" s="129">
        <v>10.86</v>
      </c>
      <c r="N22" s="129">
        <v>0</v>
      </c>
      <c r="O22" s="129">
        <v>0</v>
      </c>
    </row>
    <row r="23" spans="1:15" ht="15.75" thickBot="1">
      <c r="A23" s="165"/>
      <c r="B23" s="168"/>
      <c r="C23" s="112" t="s">
        <v>45</v>
      </c>
      <c r="D23" s="130">
        <f>SUM(D20:D22)</f>
        <v>0</v>
      </c>
      <c r="E23" s="131">
        <f>SUM(E20:E22)</f>
        <v>0</v>
      </c>
      <c r="F23" s="131">
        <f>SUM(F20:F22)</f>
        <v>0</v>
      </c>
      <c r="G23" s="131">
        <f aca="true" t="shared" si="3" ref="G23:M23">SUM(G20:G22)</f>
        <v>0</v>
      </c>
      <c r="H23" s="131">
        <f t="shared" si="3"/>
        <v>92.26000000000002</v>
      </c>
      <c r="I23" s="131">
        <f>SUM(I20:I22)</f>
        <v>97.24999999999999</v>
      </c>
      <c r="J23" s="131">
        <f t="shared" si="3"/>
        <v>100.83999999999999</v>
      </c>
      <c r="K23" s="131">
        <f t="shared" si="3"/>
        <v>98.65</v>
      </c>
      <c r="L23" s="131">
        <f>SUM(L20:L22)</f>
        <v>99.64000000000001</v>
      </c>
      <c r="M23" s="131">
        <f t="shared" si="3"/>
        <v>92.5</v>
      </c>
      <c r="N23" s="131">
        <f>SUM(N20:N22)</f>
        <v>0</v>
      </c>
      <c r="O23" s="131">
        <f>SUM(O20:O22)</f>
        <v>0</v>
      </c>
    </row>
    <row r="24" spans="1:15" ht="15">
      <c r="A24" s="163" t="s">
        <v>49</v>
      </c>
      <c r="B24" s="166">
        <v>1</v>
      </c>
      <c r="C24" s="20" t="s">
        <v>42</v>
      </c>
      <c r="D24" s="132">
        <v>465.18</v>
      </c>
      <c r="E24" s="133">
        <v>461.61</v>
      </c>
      <c r="F24" s="133">
        <v>466.08</v>
      </c>
      <c r="G24" s="133">
        <v>469.98</v>
      </c>
      <c r="H24" s="133">
        <v>460.89</v>
      </c>
      <c r="I24" s="133">
        <v>455.17</v>
      </c>
      <c r="J24" s="133">
        <v>433.28</v>
      </c>
      <c r="K24" s="133">
        <v>435.34</v>
      </c>
      <c r="L24" s="133">
        <v>434.96</v>
      </c>
      <c r="M24" s="133">
        <v>440.62</v>
      </c>
      <c r="N24" s="133">
        <v>477.96</v>
      </c>
      <c r="O24" s="134">
        <v>479.07</v>
      </c>
    </row>
    <row r="25" spans="1:15" ht="15">
      <c r="A25" s="164"/>
      <c r="B25" s="167"/>
      <c r="C25" s="20" t="s">
        <v>44</v>
      </c>
      <c r="D25" s="115">
        <v>106.61</v>
      </c>
      <c r="E25" s="116">
        <v>107.33</v>
      </c>
      <c r="F25" s="116">
        <v>107.54</v>
      </c>
      <c r="G25" s="116">
        <v>109.78</v>
      </c>
      <c r="H25" s="116">
        <v>111.34</v>
      </c>
      <c r="I25" s="116">
        <v>109.46</v>
      </c>
      <c r="J25" s="116">
        <v>105.94</v>
      </c>
      <c r="K25" s="116">
        <v>109.18</v>
      </c>
      <c r="L25" s="116">
        <v>107.09</v>
      </c>
      <c r="M25" s="116">
        <v>109.69</v>
      </c>
      <c r="N25" s="116">
        <v>119.6</v>
      </c>
      <c r="O25" s="135">
        <v>114.94</v>
      </c>
    </row>
    <row r="26" spans="1:15" ht="15.75" thickBot="1">
      <c r="A26" s="164"/>
      <c r="B26" s="167"/>
      <c r="C26" s="20" t="s">
        <v>43</v>
      </c>
      <c r="D26" s="119">
        <v>83.67</v>
      </c>
      <c r="E26" s="120">
        <v>85.31</v>
      </c>
      <c r="F26" s="120">
        <v>89.41</v>
      </c>
      <c r="G26" s="120">
        <v>91.5</v>
      </c>
      <c r="H26" s="120">
        <v>95.9</v>
      </c>
      <c r="I26" s="120">
        <v>92.63</v>
      </c>
      <c r="J26" s="120">
        <v>92.25</v>
      </c>
      <c r="K26" s="120">
        <v>91.04</v>
      </c>
      <c r="L26" s="120">
        <v>93.66</v>
      </c>
      <c r="M26" s="120">
        <v>94.2</v>
      </c>
      <c r="N26" s="120">
        <v>105.62</v>
      </c>
      <c r="O26" s="136">
        <v>107.31</v>
      </c>
    </row>
    <row r="27" spans="1:15" ht="15.75" thickBot="1">
      <c r="A27" s="165"/>
      <c r="B27" s="168"/>
      <c r="C27" s="98" t="s">
        <v>45</v>
      </c>
      <c r="D27" s="121">
        <f aca="true" t="shared" si="4" ref="D27:O27">SUM(D24:D26)</f>
        <v>655.4599999999999</v>
      </c>
      <c r="E27" s="122">
        <f t="shared" si="4"/>
        <v>654.25</v>
      </c>
      <c r="F27" s="122">
        <f t="shared" si="4"/>
        <v>663.03</v>
      </c>
      <c r="G27" s="122">
        <f t="shared" si="4"/>
        <v>671.26</v>
      </c>
      <c r="H27" s="122">
        <f t="shared" si="4"/>
        <v>668.13</v>
      </c>
      <c r="I27" s="122">
        <f t="shared" si="4"/>
        <v>657.26</v>
      </c>
      <c r="J27" s="122">
        <f t="shared" si="4"/>
        <v>631.47</v>
      </c>
      <c r="K27" s="122">
        <f t="shared" si="4"/>
        <v>635.56</v>
      </c>
      <c r="L27" s="122">
        <f t="shared" si="4"/>
        <v>635.7099999999999</v>
      </c>
      <c r="M27" s="122">
        <f t="shared" si="4"/>
        <v>644.51</v>
      </c>
      <c r="N27" s="122">
        <f t="shared" si="4"/>
        <v>703.18</v>
      </c>
      <c r="O27" s="122">
        <f t="shared" si="4"/>
        <v>701.3199999999999</v>
      </c>
    </row>
    <row r="28" spans="1:15" ht="15">
      <c r="A28" s="169" t="s">
        <v>50</v>
      </c>
      <c r="B28" s="170">
        <v>1</v>
      </c>
      <c r="C28" s="123" t="s">
        <v>42</v>
      </c>
      <c r="D28" s="124">
        <v>15.34</v>
      </c>
      <c r="E28" s="125">
        <v>15.2</v>
      </c>
      <c r="F28" s="125">
        <v>15.94</v>
      </c>
      <c r="G28" s="125">
        <v>15.95</v>
      </c>
      <c r="H28" s="125">
        <v>16.67</v>
      </c>
      <c r="I28" s="125">
        <v>17.08</v>
      </c>
      <c r="J28" s="125">
        <v>15.98</v>
      </c>
      <c r="K28" s="125">
        <v>15.71</v>
      </c>
      <c r="L28" s="125">
        <v>16.45</v>
      </c>
      <c r="M28" s="125">
        <v>14.85</v>
      </c>
      <c r="N28" s="125">
        <v>15.76</v>
      </c>
      <c r="O28" s="125">
        <v>15.48</v>
      </c>
    </row>
    <row r="29" spans="1:15" ht="15">
      <c r="A29" s="164"/>
      <c r="B29" s="167"/>
      <c r="C29" s="8" t="s">
        <v>44</v>
      </c>
      <c r="D29" s="126">
        <v>1.75</v>
      </c>
      <c r="E29" s="127">
        <v>1.73</v>
      </c>
      <c r="F29" s="127">
        <v>1.84</v>
      </c>
      <c r="G29" s="127">
        <v>2.13</v>
      </c>
      <c r="H29" s="127">
        <v>1.95</v>
      </c>
      <c r="I29" s="127">
        <v>1.74</v>
      </c>
      <c r="J29" s="127">
        <v>1.79</v>
      </c>
      <c r="K29" s="127">
        <v>2.01</v>
      </c>
      <c r="L29" s="127">
        <v>1.9</v>
      </c>
      <c r="M29" s="127">
        <v>1.84</v>
      </c>
      <c r="N29" s="127">
        <v>1.75</v>
      </c>
      <c r="O29" s="125">
        <v>1.73</v>
      </c>
    </row>
    <row r="30" spans="1:15" ht="15.75" thickBot="1">
      <c r="A30" s="164"/>
      <c r="B30" s="167"/>
      <c r="C30" s="137" t="s">
        <v>43</v>
      </c>
      <c r="D30" s="128">
        <v>1.9700000000000002</v>
      </c>
      <c r="E30" s="129">
        <v>1.9200000000000002</v>
      </c>
      <c r="F30" s="129">
        <v>2.09</v>
      </c>
      <c r="G30" s="129">
        <v>2.04</v>
      </c>
      <c r="H30" s="129">
        <v>2.1799999999999997</v>
      </c>
      <c r="I30" s="129">
        <v>2</v>
      </c>
      <c r="J30" s="129">
        <v>2.04</v>
      </c>
      <c r="K30" s="129">
        <v>2.07</v>
      </c>
      <c r="L30" s="129">
        <v>2.1</v>
      </c>
      <c r="M30" s="129">
        <v>1.8900000000000001</v>
      </c>
      <c r="N30" s="129">
        <v>2.08</v>
      </c>
      <c r="O30" s="129">
        <v>1.9300000000000002</v>
      </c>
    </row>
    <row r="31" spans="1:15" ht="15.75" thickBot="1">
      <c r="A31" s="165"/>
      <c r="B31" s="168"/>
      <c r="C31" s="112" t="s">
        <v>45</v>
      </c>
      <c r="D31" s="113">
        <f>SUM(D28:D30)</f>
        <v>19.06</v>
      </c>
      <c r="E31" s="114">
        <f aca="true" t="shared" si="5" ref="E31:N31">SUM(E28:E30)</f>
        <v>18.85</v>
      </c>
      <c r="F31" s="114">
        <f>SUM(F28:F30)</f>
        <v>19.87</v>
      </c>
      <c r="G31" s="114">
        <f t="shared" si="5"/>
        <v>20.119999999999997</v>
      </c>
      <c r="H31" s="114">
        <f>SUM(H28:H30)</f>
        <v>20.8</v>
      </c>
      <c r="I31" s="114">
        <f>SUM(I28:I30)</f>
        <v>20.819999999999997</v>
      </c>
      <c r="J31" s="114">
        <f t="shared" si="5"/>
        <v>19.81</v>
      </c>
      <c r="K31" s="114">
        <f>SUM(K28:K30)</f>
        <v>19.79</v>
      </c>
      <c r="L31" s="114">
        <f>SUM(L28:L30)</f>
        <v>20.45</v>
      </c>
      <c r="M31" s="114">
        <f t="shared" si="5"/>
        <v>18.580000000000002</v>
      </c>
      <c r="N31" s="114">
        <f t="shared" si="5"/>
        <v>19.589999999999996</v>
      </c>
      <c r="O31" s="114">
        <f>SUM(O28:O30)</f>
        <v>19.14</v>
      </c>
    </row>
    <row r="32" spans="1:15" ht="15">
      <c r="A32" s="163" t="s">
        <v>51</v>
      </c>
      <c r="B32" s="166">
        <v>0</v>
      </c>
      <c r="C32" s="20" t="s">
        <v>42</v>
      </c>
      <c r="D32" s="115"/>
      <c r="E32" s="116"/>
      <c r="F32" s="116"/>
      <c r="G32" s="116"/>
      <c r="H32" s="116"/>
      <c r="I32" s="116">
        <v>67.84</v>
      </c>
      <c r="J32" s="116">
        <v>65.66</v>
      </c>
      <c r="K32" s="116">
        <v>63.74</v>
      </c>
      <c r="L32" s="116">
        <v>68.6</v>
      </c>
      <c r="M32" s="116">
        <v>62.35</v>
      </c>
      <c r="N32" s="116"/>
      <c r="O32" s="116"/>
    </row>
    <row r="33" spans="1:15" ht="15">
      <c r="A33" s="164"/>
      <c r="B33" s="167"/>
      <c r="C33" s="20" t="s">
        <v>44</v>
      </c>
      <c r="D33" s="117"/>
      <c r="E33" s="118"/>
      <c r="F33" s="118"/>
      <c r="G33" s="118"/>
      <c r="H33" s="118"/>
      <c r="I33" s="118">
        <v>0.04</v>
      </c>
      <c r="J33" s="118">
        <v>0.04</v>
      </c>
      <c r="K33" s="118">
        <v>0.04</v>
      </c>
      <c r="L33" s="118">
        <v>0.04</v>
      </c>
      <c r="M33" s="118">
        <v>0.04</v>
      </c>
      <c r="N33" s="118"/>
      <c r="O33" s="118"/>
    </row>
    <row r="34" spans="1:15" ht="15.75" thickBot="1">
      <c r="A34" s="164"/>
      <c r="B34" s="167"/>
      <c r="C34" s="20" t="s">
        <v>43</v>
      </c>
      <c r="D34" s="119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16</v>
      </c>
      <c r="J34" s="120">
        <v>14.64</v>
      </c>
      <c r="K34" s="120">
        <v>14.41</v>
      </c>
      <c r="L34" s="120">
        <v>14.27</v>
      </c>
      <c r="M34" s="120">
        <v>13.16</v>
      </c>
      <c r="N34" s="120">
        <v>0</v>
      </c>
      <c r="O34" s="120">
        <v>0</v>
      </c>
    </row>
    <row r="35" spans="1:15" ht="15.75" thickBot="1">
      <c r="A35" s="165"/>
      <c r="B35" s="168"/>
      <c r="C35" s="138" t="s">
        <v>45</v>
      </c>
      <c r="D35" s="139">
        <f aca="true" t="shared" si="6" ref="D35:O35">SUM(D32:D34)</f>
        <v>0</v>
      </c>
      <c r="E35" s="140">
        <f t="shared" si="6"/>
        <v>0</v>
      </c>
      <c r="F35" s="140">
        <f t="shared" si="6"/>
        <v>0</v>
      </c>
      <c r="G35" s="140">
        <f t="shared" si="6"/>
        <v>0</v>
      </c>
      <c r="H35" s="140">
        <f t="shared" si="6"/>
        <v>0</v>
      </c>
      <c r="I35" s="140">
        <f t="shared" si="6"/>
        <v>83.88000000000001</v>
      </c>
      <c r="J35" s="140">
        <f t="shared" si="6"/>
        <v>80.34</v>
      </c>
      <c r="K35" s="140">
        <f t="shared" si="6"/>
        <v>78.19</v>
      </c>
      <c r="L35" s="140">
        <f t="shared" si="6"/>
        <v>82.91</v>
      </c>
      <c r="M35" s="140">
        <f t="shared" si="6"/>
        <v>75.55</v>
      </c>
      <c r="N35" s="140">
        <f t="shared" si="6"/>
        <v>0</v>
      </c>
      <c r="O35" s="140">
        <f t="shared" si="6"/>
        <v>0</v>
      </c>
    </row>
    <row r="36" spans="1:15" ht="15.75" thickBot="1">
      <c r="A36" s="9"/>
      <c r="B36" s="10"/>
      <c r="C36" s="14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 thickBot="1">
      <c r="A37" s="171" t="s">
        <v>60</v>
      </c>
      <c r="B37" s="172"/>
      <c r="C37" s="142" t="s">
        <v>42</v>
      </c>
      <c r="D37" s="143">
        <f aca="true" t="shared" si="7" ref="D37:O40">SUMIF($C$8:$O$31,$C37,D$8:D$31)</f>
        <v>487.07</v>
      </c>
      <c r="E37" s="33">
        <f t="shared" si="7"/>
        <v>484.42</v>
      </c>
      <c r="F37" s="33">
        <f t="shared" si="7"/>
        <v>489.59</v>
      </c>
      <c r="G37" s="33">
        <f t="shared" si="7"/>
        <v>496.48</v>
      </c>
      <c r="H37" s="33">
        <f t="shared" si="7"/>
        <v>568.7299999999999</v>
      </c>
      <c r="I37" s="33">
        <f t="shared" si="7"/>
        <v>849.5400000000001</v>
      </c>
      <c r="J37" s="33">
        <f t="shared" si="7"/>
        <v>1011.8199999999999</v>
      </c>
      <c r="K37" s="33">
        <f t="shared" si="7"/>
        <v>922.75</v>
      </c>
      <c r="L37" s="33">
        <f t="shared" si="7"/>
        <v>1039.23</v>
      </c>
      <c r="M37" s="33">
        <f t="shared" si="7"/>
        <v>549.12</v>
      </c>
      <c r="N37" s="33">
        <f t="shared" si="7"/>
        <v>505.03</v>
      </c>
      <c r="O37" s="34">
        <f t="shared" si="7"/>
        <v>502.26</v>
      </c>
    </row>
    <row r="38" spans="1:15" ht="13.5" thickBot="1">
      <c r="A38" s="172"/>
      <c r="B38" s="172"/>
      <c r="C38" s="23" t="s">
        <v>44</v>
      </c>
      <c r="D38" s="144">
        <f t="shared" si="7"/>
        <v>121.59</v>
      </c>
      <c r="E38" s="24">
        <f t="shared" si="7"/>
        <v>123.18</v>
      </c>
      <c r="F38" s="24">
        <f t="shared" si="7"/>
        <v>125.17000000000002</v>
      </c>
      <c r="G38" s="24">
        <f t="shared" si="7"/>
        <v>131.07999999999998</v>
      </c>
      <c r="H38" s="24">
        <f t="shared" si="7"/>
        <v>148.18</v>
      </c>
      <c r="I38" s="24">
        <f t="shared" si="7"/>
        <v>199.2</v>
      </c>
      <c r="J38" s="24">
        <f t="shared" si="7"/>
        <v>221.21</v>
      </c>
      <c r="K38" s="24">
        <f t="shared" si="7"/>
        <v>224.89</v>
      </c>
      <c r="L38" s="24">
        <f t="shared" si="7"/>
        <v>220.33</v>
      </c>
      <c r="M38" s="24">
        <f t="shared" si="7"/>
        <v>143.85</v>
      </c>
      <c r="N38" s="24">
        <f t="shared" si="7"/>
        <v>136.28</v>
      </c>
      <c r="O38" s="35">
        <f t="shared" si="7"/>
        <v>130.82</v>
      </c>
    </row>
    <row r="39" spans="1:15" ht="13.5" thickBot="1">
      <c r="A39" s="172"/>
      <c r="B39" s="172"/>
      <c r="C39" s="145" t="s">
        <v>43</v>
      </c>
      <c r="D39" s="144">
        <f t="shared" si="7"/>
        <v>86.72</v>
      </c>
      <c r="E39" s="24">
        <f t="shared" si="7"/>
        <v>88.63000000000001</v>
      </c>
      <c r="F39" s="24">
        <f t="shared" si="7"/>
        <v>93.47</v>
      </c>
      <c r="G39" s="24">
        <f t="shared" si="7"/>
        <v>96.34</v>
      </c>
      <c r="H39" s="24">
        <f t="shared" si="7"/>
        <v>114.75</v>
      </c>
      <c r="I39" s="24">
        <f t="shared" si="7"/>
        <v>148.82999999999998</v>
      </c>
      <c r="J39" s="24">
        <f t="shared" si="7"/>
        <v>175.89000000000001</v>
      </c>
      <c r="K39" s="24">
        <f t="shared" si="7"/>
        <v>176.76</v>
      </c>
      <c r="L39" s="24">
        <f t="shared" si="7"/>
        <v>170.92</v>
      </c>
      <c r="M39" s="24">
        <f t="shared" si="7"/>
        <v>110.96000000000001</v>
      </c>
      <c r="N39" s="24">
        <f t="shared" si="7"/>
        <v>109.35000000000001</v>
      </c>
      <c r="O39" s="35">
        <f t="shared" si="7"/>
        <v>110.66000000000001</v>
      </c>
    </row>
    <row r="40" spans="1:15" ht="13.5" customHeight="1" thickBot="1">
      <c r="A40" s="172"/>
      <c r="B40" s="172"/>
      <c r="C40" s="25" t="s">
        <v>45</v>
      </c>
      <c r="D40" s="146">
        <f t="shared" si="7"/>
        <v>695.3799999999999</v>
      </c>
      <c r="E40" s="26">
        <f t="shared" si="7"/>
        <v>696.23</v>
      </c>
      <c r="F40" s="26">
        <f t="shared" si="7"/>
        <v>708.23</v>
      </c>
      <c r="G40" s="26">
        <f t="shared" si="7"/>
        <v>723.9</v>
      </c>
      <c r="H40" s="26">
        <f t="shared" si="7"/>
        <v>831.66</v>
      </c>
      <c r="I40" s="26">
        <f t="shared" si="7"/>
        <v>1197.57</v>
      </c>
      <c r="J40" s="26">
        <f t="shared" si="7"/>
        <v>1408.92</v>
      </c>
      <c r="K40" s="26">
        <f t="shared" si="7"/>
        <v>1324.4</v>
      </c>
      <c r="L40" s="26">
        <f t="shared" si="7"/>
        <v>1430.48</v>
      </c>
      <c r="M40" s="26">
        <f t="shared" si="7"/>
        <v>803.9300000000001</v>
      </c>
      <c r="N40" s="26">
        <f t="shared" si="7"/>
        <v>750.66</v>
      </c>
      <c r="O40" s="36">
        <f t="shared" si="7"/>
        <v>743.7399999999999</v>
      </c>
    </row>
    <row r="41" spans="1:15" ht="12.75" customHeight="1" thickBot="1">
      <c r="A41" s="178" t="s">
        <v>58</v>
      </c>
      <c r="B41" s="179"/>
      <c r="C41" s="32" t="s">
        <v>42</v>
      </c>
      <c r="D41" s="143">
        <f>SUMIF($C$32:$O$35,$C41,D$32:D$35)</f>
        <v>0</v>
      </c>
      <c r="E41" s="33">
        <f>SUMIF($C$32:$O$35,$C41,E$32:E$35)</f>
        <v>0</v>
      </c>
      <c r="F41" s="33">
        <f>SUMIF($C$32:$O$35,$C41,F$32:F$35)</f>
        <v>0</v>
      </c>
      <c r="G41" s="33">
        <f aca="true" t="shared" si="8" ref="F41:O44">SUMIF($C$32:$O$35,$C41,G$32:G$35)</f>
        <v>0</v>
      </c>
      <c r="H41" s="33">
        <f t="shared" si="8"/>
        <v>0</v>
      </c>
      <c r="I41" s="33">
        <f t="shared" si="8"/>
        <v>67.84</v>
      </c>
      <c r="J41" s="33">
        <f t="shared" si="8"/>
        <v>65.66</v>
      </c>
      <c r="K41" s="33">
        <f>SUMIF($C$32:$O$35,$C41,K$32:K$35)</f>
        <v>63.74</v>
      </c>
      <c r="L41" s="33">
        <f t="shared" si="8"/>
        <v>68.6</v>
      </c>
      <c r="M41" s="33">
        <f t="shared" si="8"/>
        <v>62.35</v>
      </c>
      <c r="N41" s="33">
        <f>SUMIF($C$32:$O$35,$C41,N$32:N$35)</f>
        <v>0</v>
      </c>
      <c r="O41" s="34">
        <f t="shared" si="8"/>
        <v>0</v>
      </c>
    </row>
    <row r="42" spans="1:15" ht="12.75" customHeight="1" thickBot="1">
      <c r="A42" s="179"/>
      <c r="B42" s="179"/>
      <c r="C42" s="23" t="s">
        <v>44</v>
      </c>
      <c r="D42" s="144">
        <f aca="true" t="shared" si="9" ref="D42:E44">SUMIF($C$32:$O$35,$C42,D$32:D$35)</f>
        <v>0</v>
      </c>
      <c r="E42" s="24">
        <f>SUMIF($C$32:$O$35,$C42,E$32:E$35)</f>
        <v>0</v>
      </c>
      <c r="F42" s="24">
        <f t="shared" si="8"/>
        <v>0</v>
      </c>
      <c r="G42" s="24">
        <f t="shared" si="8"/>
        <v>0</v>
      </c>
      <c r="H42" s="24">
        <f>SUMIF($C$32:$O$35,$C42,H$32:H$35)</f>
        <v>0</v>
      </c>
      <c r="I42" s="24">
        <f t="shared" si="8"/>
        <v>0.04</v>
      </c>
      <c r="J42" s="24">
        <f t="shared" si="8"/>
        <v>0.04</v>
      </c>
      <c r="K42" s="24">
        <f t="shared" si="8"/>
        <v>0.04</v>
      </c>
      <c r="L42" s="24">
        <f t="shared" si="8"/>
        <v>0.04</v>
      </c>
      <c r="M42" s="24">
        <f t="shared" si="8"/>
        <v>0.04</v>
      </c>
      <c r="N42" s="24">
        <f t="shared" si="8"/>
        <v>0</v>
      </c>
      <c r="O42" s="35">
        <f t="shared" si="8"/>
        <v>0</v>
      </c>
    </row>
    <row r="43" spans="1:15" ht="13.5" customHeight="1" thickBot="1">
      <c r="A43" s="179"/>
      <c r="B43" s="179"/>
      <c r="C43" s="23" t="s">
        <v>43</v>
      </c>
      <c r="D43" s="144">
        <f t="shared" si="9"/>
        <v>0</v>
      </c>
      <c r="E43" s="24">
        <f t="shared" si="9"/>
        <v>0</v>
      </c>
      <c r="F43" s="24">
        <f t="shared" si="8"/>
        <v>0</v>
      </c>
      <c r="G43" s="24">
        <f t="shared" si="8"/>
        <v>0</v>
      </c>
      <c r="H43" s="24">
        <f>SUMIF($C$32:$O$35,$C43,H$32:H$35)</f>
        <v>0</v>
      </c>
      <c r="I43" s="24">
        <f t="shared" si="8"/>
        <v>16</v>
      </c>
      <c r="J43" s="24">
        <f t="shared" si="8"/>
        <v>14.64</v>
      </c>
      <c r="K43" s="24">
        <f t="shared" si="8"/>
        <v>14.41</v>
      </c>
      <c r="L43" s="24">
        <f t="shared" si="8"/>
        <v>14.27</v>
      </c>
      <c r="M43" s="24">
        <f t="shared" si="8"/>
        <v>13.16</v>
      </c>
      <c r="N43" s="24">
        <f t="shared" si="8"/>
        <v>0</v>
      </c>
      <c r="O43" s="35">
        <f t="shared" si="8"/>
        <v>0</v>
      </c>
    </row>
    <row r="44" spans="1:15" ht="13.5" customHeight="1" thickBot="1">
      <c r="A44" s="179"/>
      <c r="B44" s="179"/>
      <c r="C44" s="25" t="s">
        <v>45</v>
      </c>
      <c r="D44" s="146">
        <f t="shared" si="9"/>
        <v>0</v>
      </c>
      <c r="E44" s="26">
        <f t="shared" si="9"/>
        <v>0</v>
      </c>
      <c r="F44" s="26">
        <f t="shared" si="8"/>
        <v>0</v>
      </c>
      <c r="G44" s="26">
        <f t="shared" si="8"/>
        <v>0</v>
      </c>
      <c r="H44" s="26">
        <f t="shared" si="8"/>
        <v>0</v>
      </c>
      <c r="I44" s="26">
        <f>SUMIF($C$32:$O$35,$C44,I$32:I$35)</f>
        <v>83.88000000000001</v>
      </c>
      <c r="J44" s="26">
        <f>SUMIF($C$32:$O$35,$C44,J$32:J$35)</f>
        <v>80.34</v>
      </c>
      <c r="K44" s="26">
        <f t="shared" si="8"/>
        <v>78.19</v>
      </c>
      <c r="L44" s="26">
        <f t="shared" si="8"/>
        <v>82.91</v>
      </c>
      <c r="M44" s="26">
        <f t="shared" si="8"/>
        <v>75.55</v>
      </c>
      <c r="N44" s="26">
        <f t="shared" si="8"/>
        <v>0</v>
      </c>
      <c r="O44" s="36">
        <f t="shared" si="8"/>
        <v>0</v>
      </c>
    </row>
    <row r="45" spans="1:15" ht="12.75" customHeight="1" thickBot="1">
      <c r="A45" s="178" t="s">
        <v>59</v>
      </c>
      <c r="B45" s="179"/>
      <c r="C45" s="32" t="s">
        <v>42</v>
      </c>
      <c r="D45" s="143">
        <f>D41+D37</f>
        <v>487.07</v>
      </c>
      <c r="E45" s="33">
        <f aca="true" t="shared" si="10" ref="E45:O47">E41+E37</f>
        <v>484.42</v>
      </c>
      <c r="F45" s="33">
        <f t="shared" si="10"/>
        <v>489.59</v>
      </c>
      <c r="G45" s="33">
        <f t="shared" si="10"/>
        <v>496.48</v>
      </c>
      <c r="H45" s="33">
        <f t="shared" si="10"/>
        <v>568.7299999999999</v>
      </c>
      <c r="I45" s="33">
        <f t="shared" si="10"/>
        <v>917.3800000000001</v>
      </c>
      <c r="J45" s="33">
        <f t="shared" si="10"/>
        <v>1077.48</v>
      </c>
      <c r="K45" s="33">
        <f t="shared" si="10"/>
        <v>986.49</v>
      </c>
      <c r="L45" s="33">
        <f t="shared" si="10"/>
        <v>1107.83</v>
      </c>
      <c r="M45" s="33">
        <f t="shared" si="10"/>
        <v>611.47</v>
      </c>
      <c r="N45" s="33">
        <f t="shared" si="10"/>
        <v>505.03</v>
      </c>
      <c r="O45" s="34">
        <f t="shared" si="10"/>
        <v>502.26</v>
      </c>
    </row>
    <row r="46" spans="1:15" ht="12.75" customHeight="1" thickBot="1">
      <c r="A46" s="179"/>
      <c r="B46" s="179"/>
      <c r="C46" s="23" t="s">
        <v>44</v>
      </c>
      <c r="D46" s="144">
        <f>D42+D38</f>
        <v>121.59</v>
      </c>
      <c r="E46" s="147">
        <f t="shared" si="10"/>
        <v>123.18</v>
      </c>
      <c r="F46" s="147">
        <f t="shared" si="10"/>
        <v>125.17000000000002</v>
      </c>
      <c r="G46" s="147">
        <f t="shared" si="10"/>
        <v>131.07999999999998</v>
      </c>
      <c r="H46" s="147">
        <f t="shared" si="10"/>
        <v>148.18</v>
      </c>
      <c r="I46" s="147">
        <f t="shared" si="10"/>
        <v>199.23999999999998</v>
      </c>
      <c r="J46" s="147">
        <f t="shared" si="10"/>
        <v>221.25</v>
      </c>
      <c r="K46" s="147">
        <f t="shared" si="10"/>
        <v>224.92999999999998</v>
      </c>
      <c r="L46" s="147">
        <f t="shared" si="10"/>
        <v>220.37</v>
      </c>
      <c r="M46" s="147">
        <f t="shared" si="10"/>
        <v>143.89</v>
      </c>
      <c r="N46" s="147">
        <f t="shared" si="10"/>
        <v>136.28</v>
      </c>
      <c r="O46" s="147">
        <f t="shared" si="10"/>
        <v>130.82</v>
      </c>
    </row>
    <row r="47" spans="1:15" ht="12.75" customHeight="1" thickBot="1">
      <c r="A47" s="179"/>
      <c r="B47" s="179"/>
      <c r="C47" s="23" t="s">
        <v>43</v>
      </c>
      <c r="D47" s="144">
        <f>D43+D39</f>
        <v>86.72</v>
      </c>
      <c r="E47" s="24">
        <f t="shared" si="10"/>
        <v>88.63000000000001</v>
      </c>
      <c r="F47" s="24">
        <f t="shared" si="10"/>
        <v>93.47</v>
      </c>
      <c r="G47" s="24">
        <f t="shared" si="10"/>
        <v>96.34</v>
      </c>
      <c r="H47" s="24">
        <f>H43+H39</f>
        <v>114.75</v>
      </c>
      <c r="I47" s="24">
        <f>I43+I39</f>
        <v>164.82999999999998</v>
      </c>
      <c r="J47" s="24">
        <f t="shared" si="10"/>
        <v>190.53000000000003</v>
      </c>
      <c r="K47" s="24">
        <f t="shared" si="10"/>
        <v>191.17</v>
      </c>
      <c r="L47" s="24">
        <f t="shared" si="10"/>
        <v>185.19</v>
      </c>
      <c r="M47" s="24">
        <f>M43+M39</f>
        <v>124.12</v>
      </c>
      <c r="N47" s="24">
        <f>N43+N39</f>
        <v>109.35000000000001</v>
      </c>
      <c r="O47" s="35">
        <f>O43+O39</f>
        <v>110.66000000000001</v>
      </c>
    </row>
    <row r="48" spans="1:15" ht="13.5" customHeight="1" thickBot="1">
      <c r="A48" s="179"/>
      <c r="B48" s="179"/>
      <c r="C48" s="25" t="s">
        <v>45</v>
      </c>
      <c r="D48" s="148">
        <f>SUM(D45:D47)</f>
        <v>695.38</v>
      </c>
      <c r="E48" s="27">
        <f aca="true" t="shared" si="11" ref="E48:N48">SUM(E45:E47)</f>
        <v>696.23</v>
      </c>
      <c r="F48" s="27">
        <f t="shared" si="11"/>
        <v>708.23</v>
      </c>
      <c r="G48" s="27">
        <f>SUM(G45:G47)</f>
        <v>723.9</v>
      </c>
      <c r="H48" s="27">
        <f t="shared" si="11"/>
        <v>831.6599999999999</v>
      </c>
      <c r="I48" s="27">
        <f>SUM(I45:I47)</f>
        <v>1281.45</v>
      </c>
      <c r="J48" s="27">
        <f t="shared" si="11"/>
        <v>1489.26</v>
      </c>
      <c r="K48" s="27">
        <f>SUM(K45:K47)</f>
        <v>1402.5900000000001</v>
      </c>
      <c r="L48" s="27">
        <f t="shared" si="11"/>
        <v>1513.3899999999999</v>
      </c>
      <c r="M48" s="27">
        <f>SUM(M45:M47)</f>
        <v>879.48</v>
      </c>
      <c r="N48" s="27">
        <f t="shared" si="11"/>
        <v>750.66</v>
      </c>
      <c r="O48" s="37">
        <f>SUM(O45:O47)</f>
        <v>743.7399999999999</v>
      </c>
    </row>
    <row r="49" spans="1:15" ht="15">
      <c r="A49" t="s">
        <v>28</v>
      </c>
      <c r="B49" s="12"/>
      <c r="D49"/>
      <c r="E49"/>
      <c r="F49"/>
      <c r="G49"/>
      <c r="H49"/>
      <c r="I49"/>
      <c r="J49"/>
      <c r="K49"/>
      <c r="L49"/>
      <c r="M49"/>
      <c r="N49"/>
      <c r="O49"/>
    </row>
    <row r="50" spans="1:14" s="3" customFormat="1" ht="12.75">
      <c r="A50" s="19" t="s">
        <v>57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5">
      <c r="B55" s="10"/>
    </row>
    <row r="56" ht="15">
      <c r="B56" s="10"/>
    </row>
    <row r="57" ht="15">
      <c r="B57"/>
    </row>
  </sheetData>
  <sheetProtection/>
  <mergeCells count="21">
    <mergeCell ref="A41:B44"/>
    <mergeCell ref="A45:B48"/>
    <mergeCell ref="A24:A27"/>
    <mergeCell ref="B24:B27"/>
    <mergeCell ref="A28:A31"/>
    <mergeCell ref="B28:B31"/>
    <mergeCell ref="A32:A35"/>
    <mergeCell ref="B32:B35"/>
    <mergeCell ref="C3:O3"/>
    <mergeCell ref="C4:O4"/>
    <mergeCell ref="C5:O5"/>
    <mergeCell ref="D6:O6"/>
    <mergeCell ref="A8:A11"/>
    <mergeCell ref="B8:B11"/>
    <mergeCell ref="A16:A19"/>
    <mergeCell ref="B16:B19"/>
    <mergeCell ref="A20:A23"/>
    <mergeCell ref="B20:B23"/>
    <mergeCell ref="A37:B40"/>
    <mergeCell ref="A12:A15"/>
    <mergeCell ref="B12:B15"/>
  </mergeCells>
  <printOptions/>
  <pageMargins left="0.7" right="0.7" top="0.75" bottom="0.75" header="0.3" footer="0.3"/>
  <pageSetup horizontalDpi="600" verticalDpi="600" orientation="portrait" paperSize="1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3:O39"/>
  <sheetViews>
    <sheetView zoomScalePageLayoutView="0" workbookViewId="0" topLeftCell="A1">
      <pane ySplit="7" topLeftCell="A11" activePane="bottomLeft" state="frozen"/>
      <selection pane="topLeft" activeCell="A1" sqref="A1"/>
      <selection pane="bottomLeft" activeCell="C12" sqref="C12"/>
    </sheetView>
  </sheetViews>
  <sheetFormatPr defaultColWidth="80.57421875" defaultRowHeight="15"/>
  <cols>
    <col min="1" max="1" width="24.140625" style="3" customWidth="1"/>
    <col min="2" max="2" width="12.8515625" style="3" customWidth="1"/>
    <col min="3" max="3" width="10.57421875" style="3" customWidth="1"/>
    <col min="4" max="4" width="7.421875" style="3" customWidth="1"/>
    <col min="5" max="5" width="7.28125" style="3" customWidth="1"/>
    <col min="6" max="14" width="7.7109375" style="3" customWidth="1"/>
    <col min="15" max="15" width="8.421875" style="3" customWidth="1"/>
    <col min="16" max="16384" width="80.57421875" style="3" customWidth="1"/>
  </cols>
  <sheetData>
    <row r="1" s="5" customFormat="1" ht="12.75"/>
    <row r="2" s="5" customFormat="1" ht="12.75"/>
    <row r="3" spans="3:15" s="5" customFormat="1" ht="20.25">
      <c r="C3" s="175" t="s">
        <v>54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3:15" s="5" customFormat="1" ht="20.25">
      <c r="C4" s="175" t="s">
        <v>55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3:15" s="5" customFormat="1" ht="21" thickBot="1">
      <c r="C5" s="175" t="s">
        <v>38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s="5" customFormat="1" ht="16.5" thickBot="1">
      <c r="A6" s="6"/>
      <c r="B6"/>
      <c r="C6"/>
      <c r="D6" s="176" t="s">
        <v>40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</row>
    <row r="7" spans="1:15" ht="26.25" thickBot="1">
      <c r="A7" s="2" t="s">
        <v>29</v>
      </c>
      <c r="B7" s="2" t="s">
        <v>1</v>
      </c>
      <c r="C7" s="2" t="s">
        <v>30</v>
      </c>
      <c r="D7" s="13">
        <v>40179</v>
      </c>
      <c r="E7" s="14">
        <v>40210</v>
      </c>
      <c r="F7" s="14">
        <v>40238</v>
      </c>
      <c r="G7" s="14">
        <v>40269</v>
      </c>
      <c r="H7" s="14">
        <v>40299</v>
      </c>
      <c r="I7" s="14">
        <v>40330</v>
      </c>
      <c r="J7" s="14">
        <v>40360</v>
      </c>
      <c r="K7" s="14">
        <v>40391</v>
      </c>
      <c r="L7" s="14">
        <v>40422</v>
      </c>
      <c r="M7" s="14">
        <v>40452</v>
      </c>
      <c r="N7" s="14">
        <v>40483</v>
      </c>
      <c r="O7" s="15">
        <v>40513</v>
      </c>
    </row>
    <row r="8" spans="1:15" ht="30.75" thickBot="1">
      <c r="A8" s="55" t="s">
        <v>31</v>
      </c>
      <c r="B8" s="56">
        <v>0</v>
      </c>
      <c r="C8" s="55"/>
      <c r="D8" s="57">
        <v>1</v>
      </c>
      <c r="E8" s="57">
        <v>1</v>
      </c>
      <c r="F8" s="57">
        <v>1.1</v>
      </c>
      <c r="G8" s="57">
        <v>1.2</v>
      </c>
      <c r="H8" s="57">
        <v>1.2</v>
      </c>
      <c r="I8" s="57">
        <v>1</v>
      </c>
      <c r="J8" s="57">
        <v>1</v>
      </c>
      <c r="K8" s="57">
        <v>1</v>
      </c>
      <c r="L8" s="57">
        <v>1</v>
      </c>
      <c r="M8" s="57">
        <v>1</v>
      </c>
      <c r="N8" s="57">
        <v>1</v>
      </c>
      <c r="O8" s="57">
        <v>1</v>
      </c>
    </row>
    <row r="9" spans="1:15" ht="30.75" thickBot="1">
      <c r="A9" s="58" t="s">
        <v>32</v>
      </c>
      <c r="B9" s="59">
        <v>0</v>
      </c>
      <c r="C9" s="58"/>
      <c r="D9" s="60"/>
      <c r="E9" s="60"/>
      <c r="F9" s="60"/>
      <c r="G9" s="52"/>
      <c r="H9" s="53">
        <v>25.46</v>
      </c>
      <c r="I9" s="53">
        <v>28.66</v>
      </c>
      <c r="J9" s="53">
        <v>32.48</v>
      </c>
      <c r="K9" s="53">
        <v>32.96</v>
      </c>
      <c r="L9" s="53">
        <v>33.28</v>
      </c>
      <c r="M9" s="52"/>
      <c r="N9" s="52"/>
      <c r="O9" s="52"/>
    </row>
    <row r="10" spans="1:15" ht="15.75" thickBot="1">
      <c r="A10" s="55" t="s">
        <v>33</v>
      </c>
      <c r="B10" s="56">
        <v>1</v>
      </c>
      <c r="C10" s="55"/>
      <c r="D10" s="57">
        <v>0</v>
      </c>
      <c r="E10" s="57">
        <v>0</v>
      </c>
      <c r="F10" s="57">
        <v>0</v>
      </c>
      <c r="G10" s="54">
        <v>0</v>
      </c>
      <c r="H10" s="54">
        <v>18.4</v>
      </c>
      <c r="I10" s="54">
        <v>20.2</v>
      </c>
      <c r="J10" s="54">
        <v>21.4</v>
      </c>
      <c r="K10" s="54">
        <v>22.6</v>
      </c>
      <c r="L10" s="54">
        <v>23.5</v>
      </c>
      <c r="M10" s="54">
        <v>23.1</v>
      </c>
      <c r="N10" s="54">
        <v>0</v>
      </c>
      <c r="O10" s="54">
        <v>0</v>
      </c>
    </row>
    <row r="11" spans="1:15" ht="30.75" thickBot="1">
      <c r="A11" s="58" t="s">
        <v>34</v>
      </c>
      <c r="B11" s="59">
        <v>1</v>
      </c>
      <c r="C11" s="58"/>
      <c r="D11" s="61">
        <v>0</v>
      </c>
      <c r="E11" s="61">
        <v>0</v>
      </c>
      <c r="F11" s="61">
        <v>0</v>
      </c>
      <c r="G11" s="61">
        <v>0</v>
      </c>
      <c r="H11" s="61">
        <v>2.7</v>
      </c>
      <c r="I11" s="61">
        <v>2.9</v>
      </c>
      <c r="J11" s="53">
        <v>10.9</v>
      </c>
      <c r="K11" s="53">
        <v>11.7</v>
      </c>
      <c r="L11" s="53">
        <v>10</v>
      </c>
      <c r="M11" s="53">
        <v>6.02</v>
      </c>
      <c r="N11" s="61">
        <v>0</v>
      </c>
      <c r="O11" s="61">
        <v>0</v>
      </c>
    </row>
    <row r="12" spans="1:15" ht="30.75" thickBot="1">
      <c r="A12" s="55" t="s">
        <v>35</v>
      </c>
      <c r="B12" s="56">
        <v>1</v>
      </c>
      <c r="C12" s="55"/>
      <c r="D12" s="57">
        <v>0</v>
      </c>
      <c r="E12" s="57">
        <v>0</v>
      </c>
      <c r="F12" s="57">
        <v>0</v>
      </c>
      <c r="G12" s="57">
        <v>0</v>
      </c>
      <c r="H12" s="57">
        <v>2.8</v>
      </c>
      <c r="I12" s="57">
        <v>2.5</v>
      </c>
      <c r="J12" s="54">
        <v>8.2</v>
      </c>
      <c r="K12" s="54">
        <v>7.9</v>
      </c>
      <c r="L12" s="54">
        <v>8.6</v>
      </c>
      <c r="M12" s="54">
        <v>7.1</v>
      </c>
      <c r="N12" s="57">
        <v>0</v>
      </c>
      <c r="O12" s="57">
        <v>0</v>
      </c>
    </row>
    <row r="13" spans="1:15" s="65" customFormat="1" ht="15.75" thickBot="1">
      <c r="A13" s="62" t="s">
        <v>36</v>
      </c>
      <c r="B13" s="63">
        <v>1</v>
      </c>
      <c r="C13" s="62"/>
      <c r="D13" s="64">
        <v>2.3</v>
      </c>
      <c r="E13" s="64">
        <v>2.3</v>
      </c>
      <c r="F13" s="64">
        <v>2.3</v>
      </c>
      <c r="G13" s="64">
        <v>2.3</v>
      </c>
      <c r="H13" s="64">
        <v>2.3</v>
      </c>
      <c r="I13" s="64">
        <v>2.3</v>
      </c>
      <c r="J13" s="64">
        <v>2.3</v>
      </c>
      <c r="K13" s="64">
        <v>2.3</v>
      </c>
      <c r="L13" s="64">
        <v>2.3</v>
      </c>
      <c r="M13" s="64">
        <v>2.3</v>
      </c>
      <c r="N13" s="64">
        <v>2.3</v>
      </c>
      <c r="O13" s="64">
        <v>2.3</v>
      </c>
    </row>
    <row r="14" spans="1:15" ht="15.75" thickBot="1">
      <c r="A14" s="55" t="s">
        <v>14</v>
      </c>
      <c r="B14" s="56">
        <v>1</v>
      </c>
      <c r="C14" s="55"/>
      <c r="D14" s="57">
        <v>6.2</v>
      </c>
      <c r="E14" s="57">
        <v>6.1</v>
      </c>
      <c r="F14" s="57">
        <v>6.2</v>
      </c>
      <c r="G14" s="57">
        <v>6.1</v>
      </c>
      <c r="H14" s="57">
        <v>6.2</v>
      </c>
      <c r="I14" s="57">
        <v>5.8</v>
      </c>
      <c r="J14" s="54">
        <v>6.1</v>
      </c>
      <c r="K14" s="54">
        <v>6.1</v>
      </c>
      <c r="L14" s="54">
        <v>5.9</v>
      </c>
      <c r="M14" s="54">
        <v>5.9</v>
      </c>
      <c r="N14" s="54">
        <v>5.6</v>
      </c>
      <c r="O14" s="54">
        <v>5.6</v>
      </c>
    </row>
    <row r="15" spans="1:15" ht="28.5" customHeight="1" thickBot="1">
      <c r="A15" s="28" t="s">
        <v>52</v>
      </c>
      <c r="B15" s="28"/>
      <c r="C15" s="28"/>
      <c r="D15" s="51">
        <f>SUM(D10:D14)</f>
        <v>8.5</v>
      </c>
      <c r="E15" s="51">
        <f>SUM(E10:E14)</f>
        <v>8.399999999999999</v>
      </c>
      <c r="F15" s="51">
        <f aca="true" t="shared" si="0" ref="F15:N15">SUM(F10:F14)</f>
        <v>8.5</v>
      </c>
      <c r="G15" s="51">
        <f t="shared" si="0"/>
        <v>8.399999999999999</v>
      </c>
      <c r="H15" s="51">
        <f t="shared" si="0"/>
        <v>32.4</v>
      </c>
      <c r="I15" s="51">
        <f t="shared" si="0"/>
        <v>33.699999999999996</v>
      </c>
      <c r="J15" s="51">
        <f t="shared" si="0"/>
        <v>48.9</v>
      </c>
      <c r="K15" s="51">
        <f t="shared" si="0"/>
        <v>50.599999999999994</v>
      </c>
      <c r="L15" s="51">
        <f t="shared" si="0"/>
        <v>50.3</v>
      </c>
      <c r="M15" s="51">
        <f t="shared" si="0"/>
        <v>44.419999999999995</v>
      </c>
      <c r="N15" s="51">
        <f t="shared" si="0"/>
        <v>7.8999999999999995</v>
      </c>
      <c r="O15" s="51">
        <f>SUM(O10:O14)</f>
        <v>7.8999999999999995</v>
      </c>
    </row>
    <row r="16" spans="1:15" ht="26.25" thickBot="1">
      <c r="A16" s="29" t="s">
        <v>58</v>
      </c>
      <c r="B16" s="16"/>
      <c r="C16" s="16"/>
      <c r="D16" s="31">
        <f>SUM(D8:D9)</f>
        <v>1</v>
      </c>
      <c r="E16" s="31">
        <f aca="true" t="shared" si="1" ref="E16:O16">SUM(E8:E9)</f>
        <v>1</v>
      </c>
      <c r="F16" s="31">
        <f t="shared" si="1"/>
        <v>1.1</v>
      </c>
      <c r="G16" s="31">
        <f t="shared" si="1"/>
        <v>1.2</v>
      </c>
      <c r="H16" s="31">
        <f t="shared" si="1"/>
        <v>26.66</v>
      </c>
      <c r="I16" s="31">
        <f t="shared" si="1"/>
        <v>29.66</v>
      </c>
      <c r="J16" s="31">
        <f t="shared" si="1"/>
        <v>33.48</v>
      </c>
      <c r="K16" s="31">
        <f t="shared" si="1"/>
        <v>33.96</v>
      </c>
      <c r="L16" s="31">
        <f t="shared" si="1"/>
        <v>34.28</v>
      </c>
      <c r="M16" s="31">
        <f t="shared" si="1"/>
        <v>1</v>
      </c>
      <c r="N16" s="31">
        <f t="shared" si="1"/>
        <v>1</v>
      </c>
      <c r="O16" s="31">
        <f t="shared" si="1"/>
        <v>1</v>
      </c>
    </row>
    <row r="17" spans="1:15" ht="13.5" thickBot="1">
      <c r="A17" s="29" t="s">
        <v>59</v>
      </c>
      <c r="B17" s="30"/>
      <c r="C17" s="30"/>
      <c r="D17" s="31">
        <f>SUM(D15:D16)</f>
        <v>9.5</v>
      </c>
      <c r="E17" s="31">
        <f aca="true" t="shared" si="2" ref="E17:O17">SUM(E15:E16)</f>
        <v>9.399999999999999</v>
      </c>
      <c r="F17" s="31">
        <f t="shared" si="2"/>
        <v>9.6</v>
      </c>
      <c r="G17" s="31">
        <f t="shared" si="2"/>
        <v>9.599999999999998</v>
      </c>
      <c r="H17" s="31">
        <f t="shared" si="2"/>
        <v>59.06</v>
      </c>
      <c r="I17" s="31">
        <f t="shared" si="2"/>
        <v>63.36</v>
      </c>
      <c r="J17" s="31">
        <f t="shared" si="2"/>
        <v>82.38</v>
      </c>
      <c r="K17" s="31">
        <f t="shared" si="2"/>
        <v>84.56</v>
      </c>
      <c r="L17" s="31">
        <f t="shared" si="2"/>
        <v>84.58</v>
      </c>
      <c r="M17" s="31">
        <f t="shared" si="2"/>
        <v>45.419999999999995</v>
      </c>
      <c r="N17" s="31">
        <f t="shared" si="2"/>
        <v>8.899999999999999</v>
      </c>
      <c r="O17" s="31">
        <f t="shared" si="2"/>
        <v>8.899999999999999</v>
      </c>
    </row>
    <row r="18" spans="1:14" ht="15">
      <c r="A18" t="s">
        <v>28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17" t="s">
        <v>37</v>
      </c>
      <c r="B19" s="17"/>
      <c r="C19" s="1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19" t="s">
        <v>56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3:14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3:14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3:14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3:14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4" ht="12.7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3:14" ht="12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3:14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3:14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3:14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3:14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3:14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3:14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3:14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3:14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3:14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3:14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3:14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3:14" ht="12.7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</sheetData>
  <sheetProtection/>
  <mergeCells count="4">
    <mergeCell ref="C3:O3"/>
    <mergeCell ref="C4:O4"/>
    <mergeCell ref="C5:O5"/>
    <mergeCell ref="D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Total IOU Demand Response allocations by Program and Local Area</dc:title>
  <dc:subject>2010 Total IOU Demand Response allocations by Program and Local Area</dc:subject>
  <dc:creator>Gratas Sparnauskas</dc:creator>
  <cp:keywords/>
  <dc:description>2010 Total IOU Demand Response allocations by Program and Local Area</dc:description>
  <cp:lastModifiedBy>Gratas Sparnauskas</cp:lastModifiedBy>
  <dcterms:created xsi:type="dcterms:W3CDTF">2009-08-12T17:01:09Z</dcterms:created>
  <dcterms:modified xsi:type="dcterms:W3CDTF">2009-08-21T21:00:25Z</dcterms:modified>
  <cp:category/>
  <cp:version/>
  <cp:contentType/>
  <cp:contentStatus/>
</cp:coreProperties>
</file>