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375" windowWidth="7320" windowHeight="9030" tabRatio="849" activeTab="2"/>
  </bookViews>
  <sheets>
    <sheet name="Certification" sheetId="1" r:id="rId1"/>
    <sheet name="Instructions" sheetId="2" r:id="rId2"/>
    <sheet name="LSE Allocations" sheetId="3" r:id="rId3"/>
    <sheet name="ID and Area" sheetId="4" r:id="rId4"/>
    <sheet name=" Summary" sheetId="5" r:id="rId5"/>
    <sheet name="I_Phys_Res" sheetId="6" r:id="rId6"/>
  </sheets>
  <definedNames>
    <definedName name="_xlnm._FilterDatabase" localSheetId="3" hidden="1">'ID and Area'!$A$2:$S$641</definedName>
    <definedName name="_Toc124581189" localSheetId="1">'Instructions'!#REF!</definedName>
    <definedName name="_Toc124581190" localSheetId="1">'Instructions'!$A$49</definedName>
    <definedName name="_Toc124581191" localSheetId="1">'Instructions'!$A$71</definedName>
    <definedName name="_Toc124581214" localSheetId="1">'Instructions'!$A$78</definedName>
    <definedName name="_Toc124581215" localSheetId="1">'Instructions'!#REF!</definedName>
    <definedName name="_Toc124581495" localSheetId="1">'Instructions'!$A$13</definedName>
    <definedName name="Local_Areas">' Summary'!$G$10:$G$14</definedName>
    <definedName name="Month">'LSE Allocations'!$D$7:$O$7</definedName>
    <definedName name="_xlnm.Print_Area" localSheetId="4">' Summary'!$A$1:$H$84</definedName>
    <definedName name="_xlnm.Print_Area" localSheetId="1">'Instructions'!$A$1:$A$83</definedName>
    <definedName name="_xlnm.Print_Titles" localSheetId="5">'I_Phys_Res'!$1:$3</definedName>
    <definedName name="RMR">' Summary'!$G$15:$G$16</definedName>
    <definedName name="SchedulingResourceID">'ID and Area'!$A$3:IU$644</definedName>
  </definedNames>
  <calcPr fullCalcOnLoad="1"/>
</workbook>
</file>

<file path=xl/sharedStrings.xml><?xml version="1.0" encoding="utf-8"?>
<sst xmlns="http://schemas.openxmlformats.org/spreadsheetml/2006/main" count="2838" uniqueCount="1453">
  <si>
    <t>KERKH1_7_UNIT 2</t>
  </si>
  <si>
    <t>KERKHOFF PH 1 UNIT #2</t>
  </si>
  <si>
    <t>KERKH1_7_UNIT 3</t>
  </si>
  <si>
    <t>KERKHOFF PH 1 UNIT #3</t>
  </si>
  <si>
    <t>KERKH2_7_UNIT 1</t>
  </si>
  <si>
    <t>KERKHOFF PH 2 UNIT #1</t>
  </si>
  <si>
    <t>KERNFT_1_UNITS</t>
  </si>
  <si>
    <t>KERN FRONT LIMITED</t>
  </si>
  <si>
    <t>KERNRG_1_UNITS</t>
  </si>
  <si>
    <t>AERA ENERGY (SOUTH BELRIDGE)</t>
  </si>
  <si>
    <t>KERRGN_1_UNIT 1</t>
  </si>
  <si>
    <t>KERN RIVER HYDRO UNITS 1-4 AGGREGATE</t>
  </si>
  <si>
    <t>KILARC_2_UNIT 1</t>
  </si>
  <si>
    <t>KILARC HYDRO</t>
  </si>
  <si>
    <t>KINGCO_1_KINGBR</t>
  </si>
  <si>
    <t>KINGRV_7_UNIT 1</t>
  </si>
  <si>
    <t>KINGS RIVER HYDRO UNIT 1</t>
  </si>
  <si>
    <t>KNGCTY_6_UNITA1</t>
  </si>
  <si>
    <t>KRAMER_1_SEGS37</t>
  </si>
  <si>
    <t>KRAMER_2_SEGS89</t>
  </si>
  <si>
    <t>KRNCNY_6_UNIT</t>
  </si>
  <si>
    <t>KERN CANYON</t>
  </si>
  <si>
    <t>KRNOIL_7_TEXEXP</t>
  </si>
  <si>
    <t>Texaco Exploration &amp; Prod QF Aggregation</t>
  </si>
  <si>
    <t>LACIEN_2_QF</t>
  </si>
  <si>
    <t>LAFRES_6_QF</t>
  </si>
  <si>
    <t>LAGBEL_6_QF</t>
  </si>
  <si>
    <t>LAPLMA_2_UNIT 1</t>
  </si>
  <si>
    <t>La Paloma Generating Plant Unit #1</t>
  </si>
  <si>
    <t>LAPLMA_2_UNIT 2</t>
  </si>
  <si>
    <t>La Paloma Generating Plant Unit #2</t>
  </si>
  <si>
    <t>LAPLMA_2_UNIT 3</t>
  </si>
  <si>
    <t>La Paloma Generating Plant Unit #3</t>
  </si>
  <si>
    <t>LAPLMA_2_UNIT 4</t>
  </si>
  <si>
    <t>LARKSP_6_UNIT 1</t>
  </si>
  <si>
    <t>LARKSPUR PEAKER UNIT 1</t>
  </si>
  <si>
    <t>LARKSP_6_UNIT 2</t>
  </si>
  <si>
    <t>LARKSPUR PEAKER UNIT 2</t>
  </si>
  <si>
    <t>LAROA1_2_UNITA1</t>
  </si>
  <si>
    <t>Ciclo Combinado Mexicali</t>
  </si>
  <si>
    <t>LAROA2_2_UNITA1</t>
  </si>
  <si>
    <t>CENTRAL LA ROSITA II COMBINED CYCLE</t>
  </si>
  <si>
    <t>LASSEN_6_UNITS</t>
  </si>
  <si>
    <t>LASSEN AREA QF AGGREGATION</t>
  </si>
  <si>
    <t>LEBECS_2_UNITS</t>
  </si>
  <si>
    <t>LECEF_1_UNITS</t>
  </si>
  <si>
    <t>LOS ESTEROS ENERGY FACILITY AGGREGATE</t>
  </si>
  <si>
    <t>LEWSTN_7_WEBRFL</t>
  </si>
  <si>
    <t>PAN PACIFIC (WEBER FLAT)</t>
  </si>
  <si>
    <t>LFC 51_2_UNIT 1</t>
  </si>
  <si>
    <t>PATTERSON PASS WIND FARM LLC</t>
  </si>
  <si>
    <t>LGHTHP_6_ICEGEN</t>
  </si>
  <si>
    <t>LGHTHP_6_QF</t>
  </si>
  <si>
    <t>LIVOAK_1_UNIT 1</t>
  </si>
  <si>
    <t>LIVE OAK LIMITED</t>
  </si>
  <si>
    <t>LMBEPK_2_UNITA1</t>
  </si>
  <si>
    <t>LMBEPK_2_UNITA2</t>
  </si>
  <si>
    <t>LMBEPK_2_UNITA3</t>
  </si>
  <si>
    <t>LMEC_1_PL1X3</t>
  </si>
  <si>
    <t>LODI25_2_UNIT 1</t>
  </si>
  <si>
    <t>LODI GAS TURBINE</t>
  </si>
  <si>
    <t>LOWGAP_7_QFUNTS</t>
  </si>
  <si>
    <t>MALAGA_1_PL1X2</t>
  </si>
  <si>
    <t>KRCD Malaga Peaking Plant</t>
  </si>
  <si>
    <t>MALCHQ_7_UNIT 1</t>
  </si>
  <si>
    <t>MALACHA HYDRO L.P.</t>
  </si>
  <si>
    <t>MARKHM_1_CATLST</t>
  </si>
  <si>
    <t>SAN JOSE COGEN</t>
  </si>
  <si>
    <t>MCARTH_6_BIGVAL</t>
  </si>
  <si>
    <t>BIG VALLEY LUMBER COMPANY</t>
  </si>
  <si>
    <t>MCCALL_1_QF</t>
  </si>
  <si>
    <t>SMALL QF AGGREGATION - FRESNO</t>
  </si>
  <si>
    <t>MCGEN_1_UNIT</t>
  </si>
  <si>
    <t>MCSWAN_6_UNITS</t>
  </si>
  <si>
    <t>MC SWAIN HYDRO</t>
  </si>
  <si>
    <t>MDFKRL_2_PROJCT</t>
  </si>
  <si>
    <t>MIDDLE FORK AND RALSTON PSP</t>
  </si>
  <si>
    <t>MEDOLN_7_CHEVCP</t>
  </si>
  <si>
    <t>CHEVRON USA (CONCORD)</t>
  </si>
  <si>
    <t>MENBIO_6_UNIT</t>
  </si>
  <si>
    <t>MENDOTA BIOMASS POWER</t>
  </si>
  <si>
    <t>MERCFL_6_UNIT</t>
  </si>
  <si>
    <t>MERCED FALLS</t>
  </si>
  <si>
    <t>MESAP_1_QF</t>
  </si>
  <si>
    <t>SMALL QF AGGREGATION - SAN LUIS OBISPO</t>
  </si>
  <si>
    <t>MESAS_2_QF</t>
  </si>
  <si>
    <t>METCLF_1_QF</t>
  </si>
  <si>
    <t>SMALL QF AGGREGATION - SANTA CLARA WD</t>
  </si>
  <si>
    <t>METEC_2_PL1X3</t>
  </si>
  <si>
    <t>MIDSET_1_UNIT 1</t>
  </si>
  <si>
    <t>MIDSET COGEN. CO.</t>
  </si>
  <si>
    <t>MIDSUN_1_PL1X2</t>
  </si>
  <si>
    <t>MMC MidSun</t>
  </si>
  <si>
    <t>Instructions for Local RA Reporting Template</t>
  </si>
  <si>
    <t>Local Area</t>
  </si>
  <si>
    <t>Local RA obligation</t>
  </si>
  <si>
    <t>MIDWAY_1_QF</t>
  </si>
  <si>
    <t>SMALL QF AGGREGATION - BAKERSFIELD</t>
  </si>
  <si>
    <t>MIRLOM_6_DELGEN</t>
  </si>
  <si>
    <t>MIRLOM_6_PEAKER</t>
  </si>
  <si>
    <t>MISSIX_1_QF</t>
  </si>
  <si>
    <t>SMALL QF AGGREGATION - SAB FRABCUSCI</t>
  </si>
  <si>
    <t>MKTRCK_1_UNIT 1</t>
  </si>
  <si>
    <t>MCKITTRICK LIMITED</t>
  </si>
  <si>
    <t>MLPTAS_7_QFUNTS</t>
  </si>
  <si>
    <t>MNDALY_7_UNIT 1</t>
  </si>
  <si>
    <t>MANDALAY GEN STA. UNIT 1</t>
  </si>
  <si>
    <t>MNDALY_7_UNIT 2</t>
  </si>
  <si>
    <t>MANDALAY GEN STA. UNIT 2</t>
  </si>
  <si>
    <t>MNDALY_7_UNIT 3</t>
  </si>
  <si>
    <t>MANDALAY GEN STA. UNIT 3</t>
  </si>
  <si>
    <t>MNTAGU_7_NEWBYI</t>
  </si>
  <si>
    <t>GAS RECOVERY SYS. (NEWBY ISLAND 2)</t>
  </si>
  <si>
    <t>MONLTH_6_BOREL</t>
  </si>
  <si>
    <t>BOREL HYDRO UNITS 1-3 AGGREGATE</t>
  </si>
  <si>
    <t>MONTPH_7_UNITS</t>
  </si>
  <si>
    <t>MONTICELLO HYDRO AGGREGATE</t>
  </si>
  <si>
    <t>MOORPK_6_QF</t>
  </si>
  <si>
    <t>MOORPK_7_UNITA1</t>
  </si>
  <si>
    <t>WEME- Simi Valley Landfill</t>
  </si>
  <si>
    <t>MORBAY_7_UNIT 3</t>
  </si>
  <si>
    <t>MORRO BAY UNIT 3</t>
  </si>
  <si>
    <t>MORBAY_7_UNIT 4</t>
  </si>
  <si>
    <t>MORRO BAY UNIT 4</t>
  </si>
  <si>
    <t>MOSSLD_1_QF</t>
  </si>
  <si>
    <t>SMALL QF AGGREGATION - SANTA CRUZ</t>
  </si>
  <si>
    <t>MOSSLD_2_PSP1</t>
  </si>
  <si>
    <t>MOSS LANDING POWER BLOCK 1</t>
  </si>
  <si>
    <t>MOSSLD_2_PSP2</t>
  </si>
  <si>
    <t>MOSS LANDING POWER BLOCK 2</t>
  </si>
  <si>
    <t>MOSSLD_7_UNIT 6</t>
  </si>
  <si>
    <t>MOSS LANDING UNIT 6</t>
  </si>
  <si>
    <t>MOSSLD_7_UNIT 7</t>
  </si>
  <si>
    <t>MOSS LANDING UNIT 7</t>
  </si>
  <si>
    <t>MRCHNT_2_MELDYN</t>
  </si>
  <si>
    <t>MRGT_6_MMAREF</t>
  </si>
  <si>
    <t>Miramar Energy Facility</t>
  </si>
  <si>
    <t>MRGT_7_UNITS</t>
  </si>
  <si>
    <t>MIRAMAR COMBUSTION TURBINE AGGREGATE</t>
  </si>
  <si>
    <t>MSHGTS_6_MMARLF</t>
  </si>
  <si>
    <t>MIRAMAR LANDFILL</t>
  </si>
  <si>
    <t>MSQUIT_5_SERDYN</t>
  </si>
  <si>
    <t>MSSION_2_QF</t>
  </si>
  <si>
    <t>SMALL QF AGGREGATION - SAN DIEGO</t>
  </si>
  <si>
    <t>MTNLAS_6_UNIT</t>
  </si>
  <si>
    <t>MTNPOS_1_UNIT</t>
  </si>
  <si>
    <t>MT.POSO COGENERATION CO.</t>
  </si>
  <si>
    <t>MTNPWR_7_BURNEY</t>
  </si>
  <si>
    <t>MTWIND_1_UNIT 1</t>
  </si>
  <si>
    <t>Mountain View Power Project I</t>
  </si>
  <si>
    <t>MTWIND_1_UNIT 2</t>
  </si>
  <si>
    <t>Mountain View Power Project II</t>
  </si>
  <si>
    <t>MTWIND_1_UNIT 3</t>
  </si>
  <si>
    <t>NAPA_2_UNIT</t>
  </si>
  <si>
    <t>NAPA HOSPITAL</t>
  </si>
  <si>
    <t>NAROW1_2_UNIT</t>
  </si>
  <si>
    <t>NARROWS PH 1 UNIT</t>
  </si>
  <si>
    <t>NAROW2_2_UNIT</t>
  </si>
  <si>
    <t>NARROWS PH 2 UNIT</t>
  </si>
  <si>
    <t>NAVY35_1_UNITS</t>
  </si>
  <si>
    <t>NAVYII_2_UNITS</t>
  </si>
  <si>
    <t>NCPA_7_GP1UN1</t>
  </si>
  <si>
    <t>NCPA GEO PLANT 1 UNIT 1</t>
  </si>
  <si>
    <t>NCPA_7_GP1UN2</t>
  </si>
  <si>
    <t>NCPA GEO PLANT 1 UNIT 2</t>
  </si>
  <si>
    <t>NCPA_7_GP2UN3</t>
  </si>
  <si>
    <t>NCPA GEO PLANT 2 UNIT 3</t>
  </si>
  <si>
    <t>NCPA_7_GP2UN4</t>
  </si>
  <si>
    <t>NCPA GEO PLANT 2 UNIT 4</t>
  </si>
  <si>
    <t>NEWARK_1_QF</t>
  </si>
  <si>
    <t>NHOGAN_6_UNITS</t>
  </si>
  <si>
    <t>NEW HOGAN PH AGGREGATE</t>
  </si>
  <si>
    <t>NIMTG_6_NIQF</t>
  </si>
  <si>
    <t>NORTH ISLAND QF</t>
  </si>
  <si>
    <t>NWCSTL_7_UNIT 1</t>
  </si>
  <si>
    <t>NEWCASTLE HYDRO</t>
  </si>
  <si>
    <t>OAK C_7_UNIT 1</t>
  </si>
  <si>
    <t>OAKLAND STATION C GT UNIT 1</t>
  </si>
  <si>
    <t>OAK C_7_UNIT 2</t>
  </si>
  <si>
    <t>OAKLAND STATION C GT UNIT 2</t>
  </si>
  <si>
    <t>OAK C_7_UNIT 3</t>
  </si>
  <si>
    <t>OAKLAND STATION C GT UNIT 3</t>
  </si>
  <si>
    <t>OAK L_7_EBMUD</t>
  </si>
  <si>
    <t>EAST BAY M.U.D. (OAKLAND)</t>
  </si>
  <si>
    <t>OILDAL_1_UNIT 1</t>
  </si>
  <si>
    <t>OILDALE ENERGY LLC</t>
  </si>
  <si>
    <t>OILFLD_7_QFUNTS</t>
  </si>
  <si>
    <t>OLINDA_2_QF</t>
  </si>
  <si>
    <t>OLINDA_7_LNDFIL</t>
  </si>
  <si>
    <t>OLSEN_2_UNIT</t>
  </si>
  <si>
    <t>OLSEN POWER PARTNERS</t>
  </si>
  <si>
    <t>OMAR_2_UNITS</t>
  </si>
  <si>
    <t>ORMOND_7_UNIT 1</t>
  </si>
  <si>
    <t>ORMOND BEACH GEN STA. UNIT 1</t>
  </si>
  <si>
    <t>ORMOND_7_UNIT 2</t>
  </si>
  <si>
    <t>ORMOND BEACH GEN STA. UNIT 2</t>
  </si>
  <si>
    <t>OROVIL_6_UNIT</t>
  </si>
  <si>
    <t>OROVILLE COGEN</t>
  </si>
  <si>
    <t>OTAY_6_PL1X2</t>
  </si>
  <si>
    <t>MMC Chula Vista Aggregate</t>
  </si>
  <si>
    <t>OTAY_6_UNITB1</t>
  </si>
  <si>
    <t>OTAY LANDFILL UNITS AGGREGATE</t>
  </si>
  <si>
    <t>OTAY_7_UNITC1</t>
  </si>
  <si>
    <t>Otay 3</t>
  </si>
  <si>
    <t>OXBOW_6_DRUM</t>
  </si>
  <si>
    <t>OXBOW HYDRO</t>
  </si>
  <si>
    <t>PACLUM_6_UNIT</t>
  </si>
  <si>
    <t>PACIFIC LUMBER (HUMBOLDT)</t>
  </si>
  <si>
    <t>PACORO_6_UNIT</t>
  </si>
  <si>
    <t>PADUA_2_ONTARO</t>
  </si>
  <si>
    <t>ONTARIO/SIERRA HYDRO PSP</t>
  </si>
  <si>
    <t>PADUA_6_QF</t>
  </si>
  <si>
    <t>PADUA_7_SDIMAS</t>
  </si>
  <si>
    <t>San Dimas Wash Hydro</t>
  </si>
  <si>
    <t>PALALT_7_COBUG</t>
  </si>
  <si>
    <t>PALOMR_2_PL1X3</t>
  </si>
  <si>
    <t>Palomar Energy Center</t>
  </si>
  <si>
    <t>PANDOL_6_UNIT</t>
  </si>
  <si>
    <t>DELANO ENERGY COMPANY AGGREGATE</t>
  </si>
  <si>
    <t>PHOENX_1_UNIT</t>
  </si>
  <si>
    <t>PHOENIX PH</t>
  </si>
  <si>
    <t>PINFLT_7_UNITS</t>
  </si>
  <si>
    <t>PINE FLAT HYDRO AGGREGATE</t>
  </si>
  <si>
    <t>PIT1_7_UNIT 1</t>
  </si>
  <si>
    <t>PIT PH 1 UNIT 1</t>
  </si>
  <si>
    <t>PIT1_7_UNIT 2</t>
  </si>
  <si>
    <t>PIT PH 1 UNIT 2</t>
  </si>
  <si>
    <t>PIT3_7_PL1X3</t>
  </si>
  <si>
    <t>PIT4_7_PL1X2</t>
  </si>
  <si>
    <t>PIT PH 4 UNITS 1 &amp; 2 AGGREGATE</t>
  </si>
  <si>
    <t>PIT5_7_PL1X2</t>
  </si>
  <si>
    <t>PIT PH 5 UNITS 1 &amp; 2 AGGREGATE</t>
  </si>
  <si>
    <t>PIT5_7_PL3X4</t>
  </si>
  <si>
    <t>PIT PH 5 UNITS 3 &amp; 4 AGGREGATE</t>
  </si>
  <si>
    <t>PIT5_7_QFUNTS</t>
  </si>
  <si>
    <t>PIT 5 HYDRO QF UNITS</t>
  </si>
  <si>
    <t>PIT6_7_UNIT 1</t>
  </si>
  <si>
    <t>PIT PH 6 UNIT 1</t>
  </si>
  <si>
    <t>PIT6_7_UNIT 2</t>
  </si>
  <si>
    <t>PIT PH 6 UNIT 2</t>
  </si>
  <si>
    <t>PIT7_7_UNIT 1</t>
  </si>
  <si>
    <t>PIT PH 7 UNIT 1</t>
  </si>
  <si>
    <t>PIT7_7_UNIT 2</t>
  </si>
  <si>
    <t>PIT PH 7 UNIT 2</t>
  </si>
  <si>
    <t>PITTSP_7_UNIT 5</t>
  </si>
  <si>
    <t>PITTSBURG UNIT 5</t>
  </si>
  <si>
    <t>PITTSP_7_UNIT 6</t>
  </si>
  <si>
    <t>PITTSBURG UNIT 6</t>
  </si>
  <si>
    <t>PITTSP_7_UNIT 7</t>
  </si>
  <si>
    <t>PITTSBURG UNIT 7</t>
  </si>
  <si>
    <t>PLACVL_1_CHILIB</t>
  </si>
  <si>
    <t>Chili Bar Hydro</t>
  </si>
  <si>
    <t>PLACVL_1_RCKCRE</t>
  </si>
  <si>
    <t>PLACER UNIT (ROCK CREEK)</t>
  </si>
  <si>
    <t>PNOCHE_1_PL1X2</t>
  </si>
  <si>
    <t>Panoche Peaker</t>
  </si>
  <si>
    <t>PNOCHE_1_UNITA1</t>
  </si>
  <si>
    <t>CalPeak Power - Panoche LLC</t>
  </si>
  <si>
    <t>POEPH_7_UNIT 1</t>
  </si>
  <si>
    <t>POE HYDRO UNIT 1</t>
  </si>
  <si>
    <t>POEPH_7_UNIT 2</t>
  </si>
  <si>
    <t>POE HYDRO UNIT 2</t>
  </si>
  <si>
    <t>POTRPP_7_UNIT 3</t>
  </si>
  <si>
    <t>POTRERO UNIT 3</t>
  </si>
  <si>
    <t>POTRPP_7_UNIT 4</t>
  </si>
  <si>
    <t>POTRERO UNIT 4</t>
  </si>
  <si>
    <t>POTRPP_7_UNIT 5</t>
  </si>
  <si>
    <t>POTRERO UNIT 5</t>
  </si>
  <si>
    <t>POTRPP_7_UNIT 6</t>
  </si>
  <si>
    <t>POTRERO UNIT 6</t>
  </si>
  <si>
    <t>POTTER_6_UNITS</t>
  </si>
  <si>
    <t>Potter Valley</t>
  </si>
  <si>
    <t>POTTER_7_VECINO</t>
  </si>
  <si>
    <t>Vecino Vineyards LLC</t>
  </si>
  <si>
    <t>PRNDAL_7_COVANT</t>
  </si>
  <si>
    <t>COVANTA POWER PACIFIC (SALINAS)</t>
  </si>
  <si>
    <t>PSWEET_7_QFUNTS</t>
  </si>
  <si>
    <t>PTLOMA_6_NTCCGN</t>
  </si>
  <si>
    <t>AEI MCRD STEAM TURBINE</t>
  </si>
  <si>
    <t>PTLOMA_6_NTCQF</t>
  </si>
  <si>
    <t>NTC/MCRD COGENERATION</t>
  </si>
  <si>
    <t>RCKCRK_7_UNIT 1</t>
  </si>
  <si>
    <t>ROCK CREEK HYDRO UNIT 1</t>
  </si>
  <si>
    <t>Pasadena/ISO 2008 QC</t>
  </si>
  <si>
    <t>RCKCRK_7_UNIT 2</t>
  </si>
  <si>
    <t>ROCK CREEK HYDRO UNIT 2</t>
  </si>
  <si>
    <t>RECTOR_2_KAWEAH</t>
  </si>
  <si>
    <t>KAWEAH PH 2 &amp; 3 PSP AGGREGATE</t>
  </si>
  <si>
    <t>RECTOR_2_KAWH 1</t>
  </si>
  <si>
    <t>KAWEAH PH 1 UNIT 1</t>
  </si>
  <si>
    <t>RECTOR_2_QF</t>
  </si>
  <si>
    <t>RECTOR_7_TULARE</t>
  </si>
  <si>
    <t>REDBLF_6_UNIT</t>
  </si>
  <si>
    <t>RED BLUFF PEAKER PLANT</t>
  </si>
  <si>
    <t>REDOND_7_UNIT 5</t>
  </si>
  <si>
    <t>REDONDO GEN STA. UNIT 5</t>
  </si>
  <si>
    <t>REDOND_7_UNIT 6</t>
  </si>
  <si>
    <t>REDONDO GEN STA. UNIT 6</t>
  </si>
  <si>
    <t>REDOND_7_UNIT 7</t>
  </si>
  <si>
    <t>REDONDO GEN STA. UNIT 7</t>
  </si>
  <si>
    <t>REDOND_7_UNIT 8</t>
  </si>
  <si>
    <t>REDONDO GEN STA. UNIT 8</t>
  </si>
  <si>
    <t>RHONDO_2_QF</t>
  </si>
  <si>
    <t>RICHMN_7_BAYENV</t>
  </si>
  <si>
    <t>BAY ENVIRONMENTAL (NOVE POWER)</t>
  </si>
  <si>
    <t>RIOBRV_6_UNIT 1</t>
  </si>
  <si>
    <t>RIO BRAVO FRESNO</t>
  </si>
  <si>
    <t>RIOOSO_1_QF</t>
  </si>
  <si>
    <t>SMALL QF AGGREGATION - GRASS VALLEY</t>
  </si>
  <si>
    <t>ROLLIN_6_UNIT</t>
  </si>
  <si>
    <t>ROLLINS HYDRO</t>
  </si>
  <si>
    <t>RVRVEW_1_UNITA1</t>
  </si>
  <si>
    <t>RVSIDE_6_RERCU1</t>
  </si>
  <si>
    <t>RVSIDE_6_RERCU2</t>
  </si>
  <si>
    <t>Worksheet A. SUMMARY</t>
  </si>
  <si>
    <t>RVSIDE_6_SPRING</t>
  </si>
  <si>
    <t>SALIRV_2_UNIT</t>
  </si>
  <si>
    <t>SALINAS RIVER COGEN CO.</t>
  </si>
  <si>
    <t>SALTSP_7_UNITS</t>
  </si>
  <si>
    <t>SALT SPRINGS HYDRO AGGREGATE</t>
  </si>
  <si>
    <t>SAMPSN_6_KELCO1</t>
  </si>
  <si>
    <t>KELCO QUALIFYING FACILITY</t>
  </si>
  <si>
    <t>SANJOA_1_UNIT 1</t>
  </si>
  <si>
    <t>SAN JOAQUIN COGEN</t>
  </si>
  <si>
    <t>SANTFG_7_UNITS</t>
  </si>
  <si>
    <t>SANTGO_6_COYOTE</t>
  </si>
  <si>
    <t>GAS RECOVERY SYS. (COYOTE CANYON)</t>
  </si>
  <si>
    <t>SARGNT_2_UNIT</t>
  </si>
  <si>
    <t>SARGENT CANYON COGEN. COMPANY</t>
  </si>
  <si>
    <t>SAUGUS_6_PTCHGN</t>
  </si>
  <si>
    <t>SAUGUS_6_QF</t>
  </si>
  <si>
    <t>SAUGUS_7_LOPEZ</t>
  </si>
  <si>
    <t>MM Lopez Energy</t>
  </si>
  <si>
    <t>SBERDO_2_PSP3</t>
  </si>
  <si>
    <t>Mountainview Gen Sta. Unit 3</t>
  </si>
  <si>
    <t>SBERDO_2_PSP4</t>
  </si>
  <si>
    <t>Mountainview Gen Sta. Unit 4</t>
  </si>
  <si>
    <t>SBERDO_2_QF</t>
  </si>
  <si>
    <t>SBERDO_2_SNTANA</t>
  </si>
  <si>
    <t>SANTA ANA PSP</t>
  </si>
  <si>
    <t>SBERDO_6_MILLCK</t>
  </si>
  <si>
    <t>MILL CREEK PSP</t>
  </si>
  <si>
    <t>SCHLTE_1_UNITA1</t>
  </si>
  <si>
    <t>Tracy Unit 1 Peaking Project</t>
  </si>
  <si>
    <t>SCHLTE_1_UNITA2</t>
  </si>
  <si>
    <t>Tracy Unit 2 Peaking Project</t>
  </si>
  <si>
    <t>SEARLS_7_ARGUS</t>
  </si>
  <si>
    <t>SEARLS_7_WESTEN</t>
  </si>
  <si>
    <t>SEAWST_6_LAPOS</t>
  </si>
  <si>
    <t>SEGS_1_SEGS2</t>
  </si>
  <si>
    <t>SGREGY_6_SANGER</t>
  </si>
  <si>
    <t>DYNAMIS COGEN</t>
  </si>
  <si>
    <t>SIERRA_1_UNITS</t>
  </si>
  <si>
    <t>HIGH SIERRA LIMITED</t>
  </si>
  <si>
    <t>SLUISP_2_UNITS</t>
  </si>
  <si>
    <t>SAN LUIS (GIANELLI) PUMP-GEN (AGGREGATE)</t>
  </si>
  <si>
    <t>SLYCRK_1_UNIT 1</t>
  </si>
  <si>
    <t>SLY CREEK HYDRO</t>
  </si>
  <si>
    <t>SMARQF_1_UNIT 1</t>
  </si>
  <si>
    <t>SMPAND_7_UNIT</t>
  </si>
  <si>
    <t>WHEELABRATOR LASSEN INC.</t>
  </si>
  <si>
    <t>SMPRIP_1_SMPSON</t>
  </si>
  <si>
    <t>SMRCOS_6_UNIT 1</t>
  </si>
  <si>
    <t>SAN MARCOS LANDFILL BIO-GAS</t>
  </si>
  <si>
    <t>SMUDGO_7_UNIT 1</t>
  </si>
  <si>
    <t>SNCLRA_6_OXGEN</t>
  </si>
  <si>
    <t>SNCLRA_6_PROCGN</t>
  </si>
  <si>
    <t>SNCLRA_6_QF</t>
  </si>
  <si>
    <t>SNCLRA_6_WILLMT</t>
  </si>
  <si>
    <t>SNDBAR_7_UNIT 1</t>
  </si>
  <si>
    <t>SAND BAR HYDRO</t>
  </si>
  <si>
    <t>SNMALF_6_UNITS</t>
  </si>
  <si>
    <t>Sonoma County Landfill</t>
  </si>
  <si>
    <t>SOBAY_7_GT1</t>
  </si>
  <si>
    <t>SOUTHBAY GAS TURBINE 1</t>
  </si>
  <si>
    <t>SOBAY_7_SY1</t>
  </si>
  <si>
    <t>SOUTHBAY UNIT 1</t>
  </si>
  <si>
    <t>SOBAY_7_SY2</t>
  </si>
  <si>
    <t>SOUTHBAY UNIT 2</t>
  </si>
  <si>
    <t>SOBAY_7_SY3</t>
  </si>
  <si>
    <t>SOUTHBAY UNIT 3</t>
  </si>
  <si>
    <t>SOBAY_7_SY4</t>
  </si>
  <si>
    <t>SOUTHBAY UNIT 4</t>
  </si>
  <si>
    <t>SONGS_7_UNIT 2</t>
  </si>
  <si>
    <t>SAN ONOFRE NUCLEAR UNIT 2</t>
  </si>
  <si>
    <t>SONGS_7_UNIT 3</t>
  </si>
  <si>
    <t>SAN ONOFRE NUCLEAR UNIT 3</t>
  </si>
  <si>
    <t>SOUTH_2_UNIT</t>
  </si>
  <si>
    <t>SOUTH HYDRO</t>
  </si>
  <si>
    <t>SPAULD_6_UNIT 3</t>
  </si>
  <si>
    <t>SPAULDING HYDRO PH 3 UNIT</t>
  </si>
  <si>
    <t>SPAULD_6_UNIT12</t>
  </si>
  <si>
    <t>SPAULDING HYDRO PH 1 &amp; 2 AGGREGATE</t>
  </si>
  <si>
    <t>SPBURN_2_UNIT 1</t>
  </si>
  <si>
    <t>SIERRA PACIFIC IND. (BURNEY)</t>
  </si>
  <si>
    <t>SPI LI_2_UNIT 1</t>
  </si>
  <si>
    <t>SIERRA PACIFIC IND. (LINCOLN)</t>
  </si>
  <si>
    <t>SPIAND_1_UNIT</t>
  </si>
  <si>
    <t>SIERRA PACIFIC IND. (ANDERSON)</t>
  </si>
  <si>
    <t>SPICER_1_UNITS</t>
  </si>
  <si>
    <t>SPICER HYDRO UNITS 1-3 AGGREGATE</t>
  </si>
  <si>
    <t>SPQUIN_6_SRPCQU</t>
  </si>
  <si>
    <t>SIERRA PACIFIC IND. (QUINCY)</t>
  </si>
  <si>
    <t>SPRGAP_1_UNIT 1</t>
  </si>
  <si>
    <t>SPRING GAP HYDRO</t>
  </si>
  <si>
    <t>SPRGVL_2_QF</t>
  </si>
  <si>
    <t>SPRGVL_2_TULE</t>
  </si>
  <si>
    <t>TULE RIVER HYDRO PLANT (PG&amp;E)</t>
  </si>
  <si>
    <t>SPRGVL_2_TULESC</t>
  </si>
  <si>
    <t>TULE RIVER HYDRO PLANT (SCE)</t>
  </si>
  <si>
    <t>SRINTL_6_UNIT</t>
  </si>
  <si>
    <t>SRI INTERNATIONAL</t>
  </si>
  <si>
    <t>STANIS_7_UNIT 1</t>
  </si>
  <si>
    <t>STANISLAUS HYDRO</t>
  </si>
  <si>
    <t>STAUFF_1_UNIT</t>
  </si>
  <si>
    <t>RHODIA INC. (RHONE-POULENC)</t>
  </si>
  <si>
    <t>STIGCT_2_LODI</t>
  </si>
  <si>
    <t>LODI STIG UNIT</t>
  </si>
  <si>
    <t>STNRES_1_UNIT</t>
  </si>
  <si>
    <t>STANISLAUS WASTE ENERGY CO.</t>
  </si>
  <si>
    <t>STOILS_1_UNITS</t>
  </si>
  <si>
    <t>CHEVRON RICHMOND REFINERY</t>
  </si>
  <si>
    <t>STOKCG_1_UNIT 1</t>
  </si>
  <si>
    <t>STOCKTON COGEN CO.</t>
  </si>
  <si>
    <t>STOREY_7_MDRCHW</t>
  </si>
  <si>
    <t>MADERA CHOWCHILLA</t>
  </si>
  <si>
    <t>SUISUN_7_CTYFAI</t>
  </si>
  <si>
    <t>CITY OF FAIRFIELD GENERATION AGGREGATE</t>
  </si>
  <si>
    <t>SUNRIS_2_PL1X3</t>
  </si>
  <si>
    <t>Sunrise Power Project AGGREGATE II</t>
  </si>
  <si>
    <t>SUNSET_2_UNITS</t>
  </si>
  <si>
    <t>SUTTER_2_PL1X3</t>
  </si>
  <si>
    <t>SYCAMR_2_UNITS</t>
  </si>
  <si>
    <t>TANHIL_6_SOLART</t>
  </si>
  <si>
    <t>BERRY PETROLEUM COGEN 18 AGGREGATE</t>
  </si>
  <si>
    <t>TBLMTN_6_QF</t>
  </si>
  <si>
    <t>SMALL QF AGGREGATION - PARADISE</t>
  </si>
  <si>
    <t>TEMBLR_7_WELLPT</t>
  </si>
  <si>
    <t>NUEVO ENERGY COMPANY  (WELPORT)</t>
  </si>
  <si>
    <t>TENGEN_6_UNIT 1</t>
  </si>
  <si>
    <t>LSE Allocations Tab</t>
  </si>
  <si>
    <t>ID and Local Area Tab</t>
  </si>
  <si>
    <t>D. Summary Tab</t>
  </si>
  <si>
    <t>E. Instructions for the Physical Resource Reporting Worksheet</t>
  </si>
  <si>
    <t>TENGEN_6_UNIT 2</t>
  </si>
  <si>
    <t>TERMEX_2_PL1X3</t>
  </si>
  <si>
    <t>TERMOELECTRICA DE MEXICALI 1</t>
  </si>
  <si>
    <t>TESLA_1_QF</t>
  </si>
  <si>
    <t>SMALL QF AGGREGATION - STOCKTON</t>
  </si>
  <si>
    <t>THMENG_1_UNIT 1</t>
  </si>
  <si>
    <t>THERMAL ENERGY DEV. CORP.</t>
  </si>
  <si>
    <t>TIFFNY_1_DILLON</t>
  </si>
  <si>
    <t>TIDWTR_2_UNITS</t>
  </si>
  <si>
    <t>MARTINEZ COGEN LIMITED PARTNERSHIP</t>
  </si>
  <si>
    <t>TIGRCK_7_UNITS</t>
  </si>
  <si>
    <t>TIGER CREEK HYDRO AGGREGATE</t>
  </si>
  <si>
    <t>TKOPWR_2_UNIT</t>
  </si>
  <si>
    <t>TKO POWER</t>
  </si>
  <si>
    <t>TOADTW_6_UNIT</t>
  </si>
  <si>
    <t>TOAD TOWN</t>
  </si>
  <si>
    <t>TULLCK_7_UNITS</t>
  </si>
  <si>
    <t>TULLOCH HYDRO AGGREGATE</t>
  </si>
  <si>
    <t>TXMCKT_6_UNIT</t>
  </si>
  <si>
    <t>TEXACO INC. (MCKITTRICK)</t>
  </si>
  <si>
    <t>TXNMID_1_UNIT 2</t>
  </si>
  <si>
    <t>NORTH MIDWAY COGENERATION AGGREGATE</t>
  </si>
  <si>
    <t>UKIAH_7_LAKEMN</t>
  </si>
  <si>
    <t>ULTOGL_1_POSO</t>
  </si>
  <si>
    <t>RIO BRAVO POSO</t>
  </si>
  <si>
    <t>ULTPCH_1_UNIT 1</t>
  </si>
  <si>
    <t>OGDEN POWER PACIFIC (CHINESE STATION)</t>
  </si>
  <si>
    <t>ULTPFR_1_UNIT 1</t>
  </si>
  <si>
    <t>RIO BRAVO FRESNO (AKA ULTRAPOWER)</t>
  </si>
  <si>
    <t>ULTRCK_2_UNIT</t>
  </si>
  <si>
    <t>Big Creek-Ventura</t>
  </si>
  <si>
    <t>CAISO System</t>
  </si>
  <si>
    <t>GEYS17_2_BOTRCK</t>
  </si>
  <si>
    <t>GOLETA_6_TAJIGS</t>
  </si>
  <si>
    <t>CAISO Import</t>
  </si>
  <si>
    <t>VALLEY_7_BADLND</t>
  </si>
  <si>
    <t>Rio Bravo Rocklin</t>
  </si>
  <si>
    <t>UNCHEM_1_UNIT</t>
  </si>
  <si>
    <t>CONTRA COSTA CARBON PLANT</t>
  </si>
  <si>
    <t>UNOCAL_1_UNITS</t>
  </si>
  <si>
    <t>TOSCO (RODEO PLANT)</t>
  </si>
  <si>
    <t>UNTDQF_7_UNITS</t>
  </si>
  <si>
    <t>UNITED AIRLINES (COGEN)</t>
  </si>
  <si>
    <t>UNVRSY_1_UNIT 1</t>
  </si>
  <si>
    <t>BERRY PETROLEUM COGEN 38</t>
  </si>
  <si>
    <t>USWND1_2_UNITS</t>
  </si>
  <si>
    <t>USWND2_1_UNITS</t>
  </si>
  <si>
    <t>USWND4_2_UNITS</t>
  </si>
  <si>
    <t>USWNDR_2_UNITS</t>
  </si>
  <si>
    <t>USWPFK_6_FRICK</t>
  </si>
  <si>
    <t>USWPJR_2_UNITS</t>
  </si>
  <si>
    <t>VACADX_1_QF</t>
  </si>
  <si>
    <t>SMALL QF AGGREGATION - VACAVILLE</t>
  </si>
  <si>
    <t>VACADX_1_UNITA1</t>
  </si>
  <si>
    <t>CalPeak Power - Vaca Dixon LLC</t>
  </si>
  <si>
    <t>VALLEY_2_QF</t>
  </si>
  <si>
    <t>VALLEY_7_UNITA1</t>
  </si>
  <si>
    <t>VEDDER_1_SEKERN</t>
  </si>
  <si>
    <t>TEXACO EXPLORATION &amp; PROD (SE KERN RIVER</t>
  </si>
  <si>
    <t>VERNON_6_GONZL1</t>
  </si>
  <si>
    <t>H. Gonzales Unit #1</t>
  </si>
  <si>
    <t>VERNON_6_GONZL2</t>
  </si>
  <si>
    <t>H. Gonzales Unit #2</t>
  </si>
  <si>
    <t>VERNON_6_MALBRG</t>
  </si>
  <si>
    <t>Malburg Generating Station</t>
  </si>
  <si>
    <t>VESTAL_2_KERN</t>
  </si>
  <si>
    <t>KERN RIVER PH 3 UNITS 1 &amp; 2 AGGREGATE</t>
  </si>
  <si>
    <t>VESTAL_6_QF</t>
  </si>
  <si>
    <t>VESTAL_6_ULTRGN</t>
  </si>
  <si>
    <t>VESTAL_6_WDFIRE</t>
  </si>
  <si>
    <t>SIERRA POWER CORPORATION</t>
  </si>
  <si>
    <t>VICTOR_1_QF</t>
  </si>
  <si>
    <t>VINCNT_2_QF</t>
  </si>
  <si>
    <t>VINCNT_2_WESTWD</t>
  </si>
  <si>
    <t>VISTA_6_QF</t>
  </si>
  <si>
    <t>VLYHOM_7_SSJID</t>
  </si>
  <si>
    <t>SOUTH SAN JOAQUIN ID (WOODWARD)</t>
  </si>
  <si>
    <t>VOLTA_2_UNIT 1</t>
  </si>
  <si>
    <t>VOLTA HYDRO UNIT 1</t>
  </si>
  <si>
    <t>VOLTA_2_UNIT 2</t>
  </si>
  <si>
    <t>Volta Hydro Unit 2</t>
  </si>
  <si>
    <t>VOLTA_7_QFUNTS</t>
  </si>
  <si>
    <t>WADHAM_6_UNIT</t>
  </si>
  <si>
    <t>WADHAM ENERGY LTD. PART.</t>
  </si>
  <si>
    <t>WALNUT_6_HILLGEN</t>
  </si>
  <si>
    <t>WALNUT_7_WCOVCT</t>
  </si>
  <si>
    <t>WALNUT_7_WCOVST</t>
  </si>
  <si>
    <t>WARNE_2_UNIT</t>
  </si>
  <si>
    <t>WARNE HYDRO AGGREGATE</t>
  </si>
  <si>
    <t>WATSON_1_CICCOG</t>
  </si>
  <si>
    <t>CALPINE MONTEREY COGEN INC.</t>
  </si>
  <si>
    <t>WDFRDF_2_UNITS</t>
  </si>
  <si>
    <t>WDLEAF_7_UNIT 1</t>
  </si>
  <si>
    <t>WOODLEAF HYDRO</t>
  </si>
  <si>
    <t>WESTPT_2_UNIT</t>
  </si>
  <si>
    <t>West Point Hydro Plant</t>
  </si>
  <si>
    <t>WHTWTR_1_WINDA1</t>
  </si>
  <si>
    <t>Whitewater Hill Wind Project</t>
  </si>
  <si>
    <t>WISE_1_UNIT 1</t>
  </si>
  <si>
    <t>Wise Hydro Unit 1</t>
  </si>
  <si>
    <t>WISE_1_UNIT 2</t>
  </si>
  <si>
    <t>WISE HYDRO UNIT 2</t>
  </si>
  <si>
    <t>WISHON_6_UNITS</t>
  </si>
  <si>
    <t>WLLWCR_6_CEDRFL</t>
  </si>
  <si>
    <t>CEDAR FLAT HYDRO QF AGGREGATION</t>
  </si>
  <si>
    <t>WNDMAS_2_UNIT 1</t>
  </si>
  <si>
    <t>WOLFSK_1_UNITA1</t>
  </si>
  <si>
    <t>WRGHTP_7_AMENGY</t>
  </si>
  <si>
    <t>SMALL QF AGGREGATION - LOS BANOS</t>
  </si>
  <si>
    <t>WSENGY_1_UNIT 1</t>
  </si>
  <si>
    <t>WHEELABRATOR SHASTA UNITS 1-3 AGGREGATE</t>
  </si>
  <si>
    <t>WSENGY_1_UNIT 4</t>
  </si>
  <si>
    <t>WHEELABRATOR SHASTA UNIT 4</t>
  </si>
  <si>
    <t>YUBACT_1_SUNSWT</t>
  </si>
  <si>
    <t>YUBA CITY COGEN</t>
  </si>
  <si>
    <t>YUBACT_6_UNITA1</t>
  </si>
  <si>
    <t>ZOND_6_UNIT</t>
  </si>
  <si>
    <t>LA Basin Local RA - DR, RMR, and CAM</t>
  </si>
  <si>
    <t>CONFIDENTIAL</t>
  </si>
  <si>
    <t>Element</t>
  </si>
  <si>
    <t>Submitted LSE Forecast (Metered Load + T&amp;D Losses + UFE)</t>
  </si>
  <si>
    <t>SCE</t>
  </si>
  <si>
    <t>SDG&amp;E</t>
  </si>
  <si>
    <t>Total</t>
  </si>
  <si>
    <t>EE/DG Adjustment</t>
  </si>
  <si>
    <t>Pro rata adjustment to match CEC forecast within 1%</t>
  </si>
  <si>
    <t>Noncoincident Peak Demand</t>
  </si>
  <si>
    <t>Coincidence Adjustment</t>
  </si>
  <si>
    <t>SCE Service Area</t>
  </si>
  <si>
    <t>TOTAL</t>
  </si>
  <si>
    <t>PG&amp;E Service Area</t>
  </si>
  <si>
    <t>BAY AREA</t>
  </si>
  <si>
    <t>OTHER PG&amp;E AREAS</t>
  </si>
  <si>
    <t>NON-LCR</t>
  </si>
  <si>
    <t>SDG&amp;E Service Area</t>
  </si>
  <si>
    <t>TOTAL DEMAND RESPONSE RESOURCES</t>
  </si>
  <si>
    <t>SP26 Condition 2 RMR</t>
  </si>
  <si>
    <t>Path 26 - N-S</t>
  </si>
  <si>
    <t>Path 26 - S-N</t>
  </si>
  <si>
    <t>SP26 CAM Capacity</t>
  </si>
  <si>
    <t>NP26 CAM Capacity</t>
  </si>
  <si>
    <t xml:space="preserve"> </t>
  </si>
  <si>
    <r>
      <t>Telephone</t>
    </r>
    <r>
      <rPr>
        <sz val="12"/>
        <rFont val="Times New Roman"/>
        <family val="1"/>
      </rPr>
      <t xml:space="preserve"> - Enter the Telephone number of the contact or back up contact person for this filing</t>
    </r>
  </si>
  <si>
    <t xml:space="preserve">The Summary Tab of the Local Only Template tabulates data from the Physical Resource worksheet, and consists of the five Summary Tables described below.  As noted above, the Summary Tab is now entirely automated, and the LSE is not to enter any information on the Summary Page. </t>
  </si>
  <si>
    <t>RA Compliance Period covered by this Filing:</t>
  </si>
  <si>
    <t>Summary Table 4, Total Claimed Resource Adequacy Capacity in Other PG&amp;E Local Areas (MW)</t>
  </si>
  <si>
    <t>Summary Table 5, Total Claimed Resource Adequacy Capacity in Bay Local Area (MW)</t>
  </si>
  <si>
    <r>
      <t xml:space="preserve">Table 1 shows the sum of Resource Adequacy Capacity reported for the Greater Bay  Local Area.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</si>
  <si>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1 shows the sum of Resource Adequacy Capacity reported for the Other PG&amp;E Local Areas.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</si>
  <si>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1 shows the sum of Resource Adequacy Capacity reported for the LA Basin Local Area.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</si>
  <si>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1 shows the sum of Resource Adequacy Capacity reported for the Big Creek/Ventura Local Area.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</si>
  <si>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1 shows the sum of Resource Adequacy Capacity reported for the San Diego Local Area.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</si>
  <si>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Pursuant to D.08-06-031, LSEs may include resources under construction in this filing, so long as the LSE has procured a resource that is to provide Local RA capacity for the months until the new resource has reached COD.  The existing resource and the new resource are to be exclusively paired via the contract identifier column, and listing the existing resource in the Local RA filing paired with a new resource creates a binding obligation on the part of the LSE to extend the contract with the existing resource to provide RA capacity for all months until the new resource actually reaches COD.  Energy Division will review the situation each month, and will expect to see either the existing resource at the same level of capacity listed in this filing, or the new resource listed at the level of RA capacity specified here.  There is no substitution after the Local RA Filing related to this paring arrangement.</t>
  </si>
  <si>
    <t>Greater Bay Area Local RA - DR, RMR, and CAM</t>
  </si>
  <si>
    <t>Other PG&amp;E Local RA - DR, RMR, and CAM</t>
  </si>
  <si>
    <t>San Diego Local RA - DR, RMR, and CAM</t>
  </si>
  <si>
    <t>Compliance Status
"Compliant" when Local RA - DR, RMR, CAM for that area is less than Total Procurement in that Area</t>
  </si>
  <si>
    <t>PG&amp;E</t>
  </si>
  <si>
    <r>
      <t>D.</t>
    </r>
    <r>
      <rPr>
        <b/>
        <i/>
        <sz val="7"/>
        <rFont val="Times New Roman"/>
        <family val="1"/>
      </rPr>
      <t xml:space="preserve">   </t>
    </r>
    <r>
      <rPr>
        <b/>
        <i/>
        <sz val="14"/>
        <rFont val="Arial"/>
        <family val="2"/>
      </rPr>
      <t xml:space="preserve">Summary Tab </t>
    </r>
  </si>
  <si>
    <r>
      <t>E.</t>
    </r>
    <r>
      <rPr>
        <b/>
        <i/>
        <sz val="7"/>
        <rFont val="Times New Roman"/>
        <family val="1"/>
      </rPr>
      <t xml:space="preserve">   </t>
    </r>
    <r>
      <rPr>
        <b/>
        <i/>
        <sz val="14"/>
        <rFont val="Arial"/>
        <family val="2"/>
      </rPr>
      <t>Instructions for the Physical Resource Reporting Worksheet</t>
    </r>
  </si>
  <si>
    <r>
      <t>Local RAR Area:</t>
    </r>
    <r>
      <rPr>
        <sz val="12"/>
        <rFont val="Times New Roman"/>
        <family val="1"/>
      </rPr>
      <t xml:space="preserve"> Please do not enter any information into this column, as this column is automatically prepopulated when the LSE selects the Scheduling Resource ID from the drop down list in Column B.  This represents the location of the generator in Local RAR Area from CAISO Local Units list. </t>
    </r>
  </si>
  <si>
    <t>Summary Table 4
Local RAR for Other PG&amp;E Local Areas (MW)</t>
  </si>
  <si>
    <t>Summary Table 5
Local RAR for Greater Bay Area (MW)</t>
  </si>
  <si>
    <t xml:space="preserve"> Abbreviation</t>
  </si>
  <si>
    <t>A. Overview</t>
  </si>
  <si>
    <t>Title:</t>
  </si>
  <si>
    <t>Date:</t>
  </si>
  <si>
    <t>I. Physical Resources in ISO Control Area</t>
  </si>
  <si>
    <t>Scheduling Coordinator:</t>
  </si>
  <si>
    <t>Consistent with Rules 1 and 2.4 of the CPUC's Rules of Practice and</t>
  </si>
  <si>
    <t>shall expressly certify, under penalty of perjury, the following:</t>
  </si>
  <si>
    <t>Procedure, this resource adequacy compliance filing</t>
  </si>
  <si>
    <t>has been verified by an officer of the corporation, who</t>
  </si>
  <si>
    <t>Name:</t>
  </si>
  <si>
    <t>Email:</t>
  </si>
  <si>
    <t>Telephone:</t>
  </si>
  <si>
    <t>Certification of Information:</t>
  </si>
  <si>
    <t>B. Instructions for the Certification Sheet</t>
  </si>
  <si>
    <t>Name of Load Serving Entity (LSE):</t>
  </si>
  <si>
    <t>1. I have responsibility for the activities reflected in this filing;</t>
  </si>
  <si>
    <t>City:</t>
  </si>
  <si>
    <t>State:</t>
  </si>
  <si>
    <t xml:space="preserve">Worksheet A. CERTIFICATION FORM </t>
  </si>
  <si>
    <t>Certified By Authorized LSE Representative (Name):</t>
  </si>
  <si>
    <t>Signature (sign the hard copy of filing):</t>
  </si>
  <si>
    <t>Address:</t>
  </si>
  <si>
    <t>Address 2:</t>
  </si>
  <si>
    <t xml:space="preserve">Worksheet I.  RESOURCES </t>
  </si>
  <si>
    <t>Energy Service Provider Registration Number (if applicable):</t>
  </si>
  <si>
    <t>Back-Up Contact Person for Questions about this Filing (Optional):</t>
  </si>
  <si>
    <t>Zip:</t>
  </si>
  <si>
    <t>Notes:</t>
  </si>
  <si>
    <t>These instructions for the RA Reporting Template spreadsheet consist of the following:</t>
  </si>
  <si>
    <r>
      <t>A.</t>
    </r>
    <r>
      <rPr>
        <b/>
        <i/>
        <sz val="7"/>
        <rFont val="Times New Roman"/>
        <family val="1"/>
      </rPr>
      <t xml:space="preserve">   </t>
    </r>
    <r>
      <rPr>
        <b/>
        <i/>
        <sz val="14"/>
        <rFont val="Arial"/>
        <family val="2"/>
      </rPr>
      <t>Overview</t>
    </r>
  </si>
  <si>
    <r>
      <t>B.</t>
    </r>
    <r>
      <rPr>
        <b/>
        <i/>
        <sz val="7"/>
        <rFont val="Times New Roman"/>
        <family val="1"/>
      </rPr>
      <t xml:space="preserve">   </t>
    </r>
    <r>
      <rPr>
        <b/>
        <i/>
        <sz val="14"/>
        <rFont val="Arial"/>
        <family val="2"/>
      </rPr>
      <t>Instructions for the Certification Sheet</t>
    </r>
  </si>
  <si>
    <t>The Certification Sheet is to be completed and signed by an appropriate officer of the company.</t>
  </si>
  <si>
    <t>LA Basin</t>
  </si>
  <si>
    <t>Local RAR Area</t>
  </si>
  <si>
    <t>3. Based on my knowledge, information, or belief, this filing does not contain any untrue statement of a material fact or omit to state a material fact necessary to make the statements made;</t>
  </si>
  <si>
    <t>4. Based on my knowledge, information, or belief, this [filing] contains all of the information required to be provided by CPUC orders, rules, and regulations.</t>
  </si>
  <si>
    <t>2. I have reviewed, or have caused to be reviewed, this compliance filing;</t>
  </si>
  <si>
    <t>Greater Bay Area</t>
  </si>
  <si>
    <t>Wraparound</t>
  </si>
  <si>
    <t>San Diego</t>
  </si>
  <si>
    <t>Scheduling Resource ID</t>
  </si>
  <si>
    <r>
      <t>Title</t>
    </r>
    <r>
      <rPr>
        <sz val="12"/>
        <rFont val="Times New Roman"/>
        <family val="1"/>
      </rPr>
      <t xml:space="preserve"> – The title of the person responsible for the accuracy and completeness of the form. </t>
    </r>
  </si>
  <si>
    <r>
      <t>Date</t>
    </r>
    <r>
      <rPr>
        <sz val="12"/>
        <rFont val="Times New Roman"/>
        <family val="1"/>
      </rPr>
      <t xml:space="preserve"> – The date the form is completed.</t>
    </r>
  </si>
  <si>
    <r>
      <t>Contact Information --</t>
    </r>
    <r>
      <rPr>
        <sz val="12"/>
        <rFont val="Times New Roman"/>
        <family val="1"/>
      </rPr>
      <t xml:space="preserve"> Provide this information to facilitate review of the filing.</t>
    </r>
  </si>
  <si>
    <t>Total Procurement in LA Basin Local Area</t>
  </si>
  <si>
    <t>Total Procurement in San Diego Local Area</t>
  </si>
  <si>
    <t>Total Procurement in Other PG&amp;E Local Area</t>
  </si>
  <si>
    <t>Data Labels Below: Don’t Delete</t>
  </si>
  <si>
    <t>Total Procurement in Greater Bay Area</t>
  </si>
  <si>
    <t>Year</t>
  </si>
  <si>
    <t>Compliance Year:</t>
  </si>
  <si>
    <t>Summary Table 1, Total Claimed Resource Adequacy Capacity in LA Basin Local Area (MW)</t>
  </si>
  <si>
    <t>Date</t>
  </si>
  <si>
    <t>Cells in light blue on this Summary Tab must be entered by each LSE.</t>
  </si>
  <si>
    <t>Summary Table 1
Local RAR for LA Basin Local Area (MW)</t>
  </si>
  <si>
    <r>
      <t xml:space="preserve">Min. Hours </t>
    </r>
    <r>
      <rPr>
        <sz val="12"/>
        <rFont val="Times New Roman"/>
        <family val="1"/>
      </rPr>
      <t>- The minimum number of hours in the RA filing month that the RA resource or "pairing" is contractually or physically available and capable of operating at its Qualifying Capacity during peak load hours to meet the LSE’s RAR obligation.  For contracts with unrestricted availability, please do not enter '720' or '744'.  Please enter "all".  This column is for informational purposes only, and does not affect compliance.</t>
    </r>
  </si>
  <si>
    <t>May Min. Hours</t>
  </si>
  <si>
    <t>Oct. Min. Hours</t>
  </si>
  <si>
    <t>Nov. Min. Hours</t>
  </si>
  <si>
    <t>Dec. Min. Hours</t>
  </si>
  <si>
    <t>May RA Capacity</t>
  </si>
  <si>
    <t>Nov. RA Capacity</t>
  </si>
  <si>
    <t>Dec. RA Capacity</t>
  </si>
  <si>
    <t>Feb. RA Capacity</t>
  </si>
  <si>
    <t>Jan. RA Capacity</t>
  </si>
  <si>
    <t>Feb. Min. Hours</t>
  </si>
  <si>
    <t>Jan. Min. Hours</t>
  </si>
  <si>
    <t>Aug. RA Capacity</t>
  </si>
  <si>
    <t>Aug. Min. Hours</t>
  </si>
  <si>
    <t>Oct. RA Capacity</t>
  </si>
  <si>
    <t>Subtotal</t>
  </si>
  <si>
    <r>
      <t xml:space="preserve">RA Capacity (MW) </t>
    </r>
    <r>
      <rPr>
        <sz val="12"/>
        <rFont val="Times New Roman"/>
        <family val="1"/>
      </rPr>
      <t xml:space="preserve">– Please enter the MW of capacity the LSE has under contract for the appropriate filing month.  Units under contract for less than the entire filing month cannot be counted towards the Local RAR.  If the unit has monthly values, enter the August monthly value for all months of the year.  Note: the quantity of Resource Adequacy Capacity cannot exceed the Qualifying Capacity (QC) for the resource as listed in the CAISO QC list.  </t>
    </r>
  </si>
  <si>
    <t>LSE contract with RMR unit</t>
  </si>
  <si>
    <r>
      <t xml:space="preserve">LSE contract with RMR unit: </t>
    </r>
    <r>
      <rPr>
        <sz val="12"/>
        <rFont val="Times New Roman"/>
        <family val="1"/>
      </rPr>
      <t>For units that were included on the Provisional RMR List issued by the CAISO, please indicate here whether the LSE has signed a contract with the unit, and what type of contract the LSE signed.  Please select from the menu either 'Full RA Contract' or 'Wraparound.'  To qualify as meeting Local RAR, a wraparound contract must fully displace the RMR contract fixed costs.  The wraparound contract also must allow the generator to set the Annual Fixed Recovery Cost (AFRC) or Fixed Option Payment Factor (FOPF) of Annual Fixed Revenue Requirements (AFRR) to zero, such that the contracting LSE is paying 100% of the fixed costs and no other transmission customers are paying for that part of the RMR contract obligation.</t>
    </r>
  </si>
  <si>
    <t>Compliance Status
"Compliant" when Total Procurement plus RMR Allocation is greater than or equal to Local RAR</t>
  </si>
  <si>
    <t>Summary Table 2
Local RAR for Big Creek/Ventura (MW)</t>
  </si>
  <si>
    <t>Total Procurement in BC/V Local Area</t>
  </si>
  <si>
    <t>Summary Table 3
Local RAR for San Diego Local Area (MW)</t>
  </si>
  <si>
    <t>Big Creek/Ventura</t>
  </si>
  <si>
    <t>Summary Table 2, Total Claimed Resource Adequacy Capacity in Big Creek/Ventura Local Area (MW)</t>
  </si>
  <si>
    <t>Summary Table 3, Total Claimed Resource Adequacy Capacity in San Diego Local Area (MW)</t>
  </si>
  <si>
    <t>RA Contract</t>
  </si>
  <si>
    <t>Mar. RA Capacity</t>
  </si>
  <si>
    <t>Mar. Min. Hours</t>
  </si>
  <si>
    <t>Apr. RA Capacity</t>
  </si>
  <si>
    <t>Apr. Min. Hours</t>
  </si>
  <si>
    <t>Jun. RA Capacity</t>
  </si>
  <si>
    <t>Jul. RA Capacity</t>
  </si>
  <si>
    <t>Jun. Min. Hours</t>
  </si>
  <si>
    <t>Jul. Min. Hours</t>
  </si>
  <si>
    <t>Sep. RA Capacity</t>
  </si>
  <si>
    <t>Sep. Min. Hours</t>
  </si>
  <si>
    <t>Resource ID</t>
  </si>
  <si>
    <t xml:space="preserve"> Resource Name</t>
  </si>
  <si>
    <t>Path 26</t>
  </si>
  <si>
    <t>LCR Area</t>
  </si>
  <si>
    <t>ADLIN_1_UNITS</t>
  </si>
  <si>
    <t>North</t>
  </si>
  <si>
    <t>AGRICO_6_PL3N5</t>
  </si>
  <si>
    <t>AGRICO_7_UNIT</t>
  </si>
  <si>
    <t>Fresno Cogen</t>
  </si>
  <si>
    <t>ALAMIT_7_UNIT 1</t>
  </si>
  <si>
    <t>ALAMITOS GEN STA. UNIT 1</t>
  </si>
  <si>
    <t>South</t>
  </si>
  <si>
    <t>ALAMIT_7_UNIT 2</t>
  </si>
  <si>
    <t>ALAMITOS GEN STA. UNIT 2</t>
  </si>
  <si>
    <t>ALAMIT_7_UNIT 3</t>
  </si>
  <si>
    <t>ALAMITOS GEN STA. UNIT 3</t>
  </si>
  <si>
    <t>ALAMIT_7_UNIT 4</t>
  </si>
  <si>
    <t>ALAMITOS GEN STA. UNIT 4</t>
  </si>
  <si>
    <t>ALAMIT_7_UNIT 5</t>
  </si>
  <si>
    <t>ALAMITOS GEN STA. UNIT 5</t>
  </si>
  <si>
    <t>ALAMIT_7_UNIT 6</t>
  </si>
  <si>
    <t>ALAMITOS GEN STA. UNIT 6</t>
  </si>
  <si>
    <t>ALAMO_6_UNIT</t>
  </si>
  <si>
    <t xml:space="preserve">ALAMO POWER PLANT </t>
  </si>
  <si>
    <t>ALMEGT_1_UNIT 1</t>
  </si>
  <si>
    <t>BC/V Local RA - DR, RMR, and CAM</t>
  </si>
  <si>
    <t>Month</t>
  </si>
  <si>
    <t>LSEs are not to enter export commitments into the Local RA template.  Energy Division will continue to review the LSE filings against the most current NQC list active at the time of submission, so an LSE that enters incorrect information will still be subject to compliance review.  This mechanism is so the LSE can accommodate resources that come online in the middle of a quarter.</t>
  </si>
  <si>
    <t>C. LSE Allocations and ID and Local Area List</t>
  </si>
  <si>
    <r>
      <t>C.</t>
    </r>
    <r>
      <rPr>
        <b/>
        <i/>
        <sz val="7"/>
        <rFont val="Times New Roman"/>
        <family val="1"/>
      </rPr>
      <t xml:space="preserve">   </t>
    </r>
    <r>
      <rPr>
        <b/>
        <i/>
        <sz val="14"/>
        <rFont val="Arial"/>
        <family val="2"/>
      </rPr>
      <t>LSE Allocations and ID and Local Area Tabs</t>
    </r>
  </si>
  <si>
    <t>ALAMEDA GT UNIT 1</t>
  </si>
  <si>
    <t>Bay Area</t>
  </si>
  <si>
    <t>ALMEGT_1_UNIT 2</t>
  </si>
  <si>
    <t>ALAMEDA GT UNIT 2</t>
  </si>
  <si>
    <t>ALTMID_2_UNIT 1</t>
  </si>
  <si>
    <t>ALTAMONT MIDWAY LTD.</t>
  </si>
  <si>
    <t>ANAHM_7_CT</t>
  </si>
  <si>
    <t>ANAHEIM COMBUSTION TURBINE</t>
  </si>
  <si>
    <t>ANTLPE_2_QF</t>
  </si>
  <si>
    <t>ARCOGN_2_UNITS</t>
  </si>
  <si>
    <t>BALCHS_7_UNIT 1</t>
  </si>
  <si>
    <t>BALCH 1 PH UNIT 1</t>
  </si>
  <si>
    <t>BALCHS_7_UNIT 2</t>
  </si>
  <si>
    <t>BALCH 2 PH UNIT 2</t>
  </si>
  <si>
    <t>BALCHS_7_UNIT 3</t>
  </si>
  <si>
    <t>BALCH 2 PH UNIT 3</t>
  </si>
  <si>
    <t>BARRE_2_QF</t>
  </si>
  <si>
    <t>BARRE_6_PEAKER</t>
  </si>
  <si>
    <t>BASICE_2_UNITS</t>
  </si>
  <si>
    <t>CALPINE  AMERICAN  I COGEN.</t>
  </si>
  <si>
    <t>BDGRCK_1_UNITS</t>
  </si>
  <si>
    <t>BADGER CREEK LIMITED</t>
  </si>
  <si>
    <t>BEARCN_2_UNITS</t>
  </si>
  <si>
    <t>BEARDS_7_UNIT 1</t>
  </si>
  <si>
    <t>BEARDSLEY HYDRO</t>
  </si>
  <si>
    <t>BEARMT_1_UNIT</t>
  </si>
  <si>
    <t>BEAR MOUNTAIN LIMITED</t>
  </si>
  <si>
    <t>BELDEN_7_UNIT 1</t>
  </si>
  <si>
    <t>BELDEN HYDRO</t>
  </si>
  <si>
    <t>BIG CREEK HYDRO PROJECT PSP</t>
  </si>
  <si>
    <t>BIOMAS_1_UNIT 1</t>
  </si>
  <si>
    <t>WOODLAND BIOMASS</t>
  </si>
  <si>
    <t>BISHOP_1_ALAMO</t>
  </si>
  <si>
    <t>BISHOP CREEK PLANT 2  AND  6</t>
  </si>
  <si>
    <t>BISHOP_1_UNITS</t>
  </si>
  <si>
    <t>BISHOP CREEK PLANT 3  AND  4</t>
  </si>
  <si>
    <t>BLACK_7_UNIT 1</t>
  </si>
  <si>
    <t>JAMES B. BLACK 1</t>
  </si>
  <si>
    <t>BLACK_7_UNIT 2</t>
  </si>
  <si>
    <t>JAMES B. BLACK 2</t>
  </si>
  <si>
    <t>BLCKBT_2_STONEY</t>
  </si>
  <si>
    <t>BLACK BUTTE HYDRO</t>
  </si>
  <si>
    <t>BLHVN_7_MENLOP</t>
  </si>
  <si>
    <t>GAS RECOVERY SYS. (MENLO PARK)</t>
  </si>
  <si>
    <t>BLM_2_UNITS</t>
  </si>
  <si>
    <t>BNNIEN_7_ALTAPH</t>
  </si>
  <si>
    <t>ALTA POWER HOUSE</t>
  </si>
  <si>
    <t>BOGUE_1_UNITA1</t>
  </si>
  <si>
    <t>BORDEN_2_QF</t>
  </si>
  <si>
    <t>SMALL QF AGGREGATION - MADERA</t>
  </si>
  <si>
    <t>BORDER_6_UNITA1</t>
  </si>
  <si>
    <t>CalPeak Power - Border LLC</t>
  </si>
  <si>
    <t>BOWMN_6_UNIT</t>
  </si>
  <si>
    <t>BOWMAN</t>
  </si>
  <si>
    <t>BRDGVL_7_BAKER</t>
  </si>
  <si>
    <t>BRDSLD_2_HIWIND</t>
  </si>
  <si>
    <t>High Winds Energy Center</t>
  </si>
  <si>
    <t>BRDSLD_2_SHILO1</t>
  </si>
  <si>
    <t>BRDWAY_7_UNIT 3</t>
  </si>
  <si>
    <t>BROADWAY UNIT 3</t>
  </si>
  <si>
    <t>BUCKCK_7_OAKFLT</t>
  </si>
  <si>
    <t>Oak Flat</t>
  </si>
  <si>
    <t>BUCKCK_7_PL1X2</t>
  </si>
  <si>
    <t>BUCKS CREEK AGGREGATE</t>
  </si>
  <si>
    <t>BUCKWD_7_WINTCV</t>
  </si>
  <si>
    <t>BULLRD_7_SAGNES</t>
  </si>
  <si>
    <t>SAINT AGNES MED. CTR</t>
  </si>
  <si>
    <t>BURNYF_2_UNIT 1</t>
  </si>
  <si>
    <t>Burney Forest Power</t>
  </si>
  <si>
    <t>BUTTVL_7_UNIT 1</t>
  </si>
  <si>
    <t>BUTT VALLEY HYDRO</t>
  </si>
  <si>
    <t>CABZON_1_WINDA1</t>
  </si>
  <si>
    <t>Cabazon Wind Project</t>
  </si>
  <si>
    <t>CALGEN_1_UNITS</t>
  </si>
  <si>
    <t>CALPIN_1_AGNEW</t>
  </si>
  <si>
    <t>GATX/CALPINE COGEN-AGNEWS INC.</t>
  </si>
  <si>
    <t>CAPMAD_1_UNIT 1</t>
  </si>
  <si>
    <t>CAPCO MADERA Power Plant</t>
  </si>
  <si>
    <t>CARBOU_7_PL2X3</t>
  </si>
  <si>
    <t>CARIBOU PH 1 UNIT 2 &amp; 3 AGGREGATE</t>
  </si>
  <si>
    <t>CARBOU_7_PL4X5</t>
  </si>
  <si>
    <t>CARIBOU PH 2 UNIT 4 &amp; 5 AGGREGATE</t>
  </si>
  <si>
    <t>CARBOU_7_UNIT 1</t>
  </si>
  <si>
    <t>CARIBOU PH 1 UNIT 1</t>
  </si>
  <si>
    <t>CARDCG_1_UNITS</t>
  </si>
  <si>
    <t>CARDINAL COGEN</t>
  </si>
  <si>
    <t>CBRLLO_6_PLSTP1</t>
  </si>
  <si>
    <t>POINT LOMA SEWAGE TREATMENT PLANT</t>
  </si>
  <si>
    <t>CCRITA_7_RPPCHF</t>
  </si>
  <si>
    <t>CEDRCK_6_UNIT</t>
  </si>
  <si>
    <t>CENTER_2_QF</t>
  </si>
  <si>
    <t>CENTER_6_PEAKER</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</si>
  <si>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</si>
  <si>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</si>
  <si>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</si>
  <si>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</si>
  <si>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</si>
  <si>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</si>
  <si>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</si>
  <si>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</si>
  <si>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</si>
  <si>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</si>
  <si>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</si>
  <si>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</si>
  <si>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CHICPK_7_UNIT 1</t>
  </si>
  <si>
    <t>CHILLS_1_SYCLFL</t>
  </si>
  <si>
    <t>SYCAMORE LANDFILL</t>
  </si>
  <si>
    <t>CHILLS_7_UNITA1</t>
  </si>
  <si>
    <t>GAS RECOVERY SYS. (SYCAMORE CANYON)</t>
  </si>
  <si>
    <t>CHINO_2_QF</t>
  </si>
  <si>
    <t>CHINO_6_CIMGEN</t>
  </si>
  <si>
    <t>CHINO_6_SMPPAP</t>
  </si>
  <si>
    <t>CHINO_7_MILIKN</t>
  </si>
  <si>
    <t>MN Milliken Genco LLC</t>
  </si>
  <si>
    <t>CHWCHL_1_UNIT</t>
  </si>
  <si>
    <t>CHOW 2 PEAKER PLANT</t>
  </si>
  <si>
    <t>CLOVER_2_UNIT</t>
  </si>
  <si>
    <t>MEGA HYDRO #1 (CLOVER CREEK)</t>
  </si>
  <si>
    <t>CLRKRD_6_COALCN</t>
  </si>
  <si>
    <t>COAL CANYON HYDRO</t>
  </si>
  <si>
    <t>CLRKRD_6_LIMESD</t>
  </si>
  <si>
    <t>Lime Saddle Hydro</t>
  </si>
  <si>
    <t>CLRMTK_1_QF</t>
  </si>
  <si>
    <t>SMALL QF AGGREGATION - OAKLAND</t>
  </si>
  <si>
    <t>CNTRVL_6_UNIT</t>
  </si>
  <si>
    <t>Centerville</t>
  </si>
  <si>
    <t>COCOPP_7_UNIT 6</t>
  </si>
  <si>
    <t>CONTRA COSTA UNIT 6</t>
  </si>
  <si>
    <t>COCOPP_7_UNIT 7</t>
  </si>
  <si>
    <t>CONTRA COSTA UNIT 7</t>
  </si>
  <si>
    <t>COGNAT_1_UNIT</t>
  </si>
  <si>
    <t>POSDEF (COGEN NATIONAL)</t>
  </si>
  <si>
    <t>COLEMN_2_UNIT</t>
  </si>
  <si>
    <t>Coleman</t>
  </si>
  <si>
    <t>COLGA1_6_SHELLW</t>
  </si>
  <si>
    <t>COALINGA COGENERATION COMPANY</t>
  </si>
  <si>
    <t>COLGAT_7_UNIT 1</t>
  </si>
  <si>
    <t>COLGATE HYDRO UNIT 1</t>
  </si>
  <si>
    <t>COLGAT_7_UNIT 2</t>
  </si>
  <si>
    <t>COLGATE HYDRO UNIT 2</t>
  </si>
  <si>
    <t>COLPIN_6_COLLNS</t>
  </si>
  <si>
    <t>COLLINS PINE</t>
  </si>
  <si>
    <t>COLTON_6_AGUAM1</t>
  </si>
  <si>
    <t>AGUA MANSA UNIT 1 (CITY OF COLTON)</t>
  </si>
  <si>
    <t>COLVIL_7_PL1X2</t>
  </si>
  <si>
    <t>COLLIERVILLE HYDRO UNIT 1 &amp; 2 AGGREGATE</t>
  </si>
  <si>
    <t>CONTAN_1_UNIT</t>
  </si>
  <si>
    <t>CONTAINER CORP. OF AMERICA</t>
  </si>
  <si>
    <t>CONTRL_1_LUNDY</t>
  </si>
  <si>
    <t>LUNDY</t>
  </si>
  <si>
    <t>CONTRL_1_OXBOW</t>
  </si>
  <si>
    <t>CONTRL_1_POOLE</t>
  </si>
  <si>
    <t>POOLE HYDRO PLANT 1</t>
  </si>
  <si>
    <t>CONTRL_1_QF</t>
  </si>
  <si>
    <t>CONTRL_1_RUSHCK</t>
  </si>
  <si>
    <t>RUSH CREEK</t>
  </si>
  <si>
    <t>CORONS_6_CLRWTR</t>
  </si>
  <si>
    <t>Clearwater Power Plant</t>
  </si>
  <si>
    <t>COTTLE_2_FRNKNH</t>
  </si>
  <si>
    <t>FRANKENHEIMER</t>
  </si>
  <si>
    <t>COVERD_2_QFUNTS</t>
  </si>
  <si>
    <t>COVE ROAD HYDRO QF UNITS</t>
  </si>
  <si>
    <t>COWCRK_2_UNIT</t>
  </si>
  <si>
    <t>Cow Creek Hydro</t>
  </si>
  <si>
    <t>CPSTNO_7_PRMADS</t>
  </si>
  <si>
    <t>PRIMA DESCHECHA (CAPISTRANO)</t>
  </si>
  <si>
    <t>CRESSY_1_PARKER</t>
  </si>
  <si>
    <t>MERCED ID (PARKER)</t>
  </si>
  <si>
    <t>CRESTA_7_PL1X2</t>
  </si>
  <si>
    <t>CRESTA PH UNIT 1 &amp; 2 AGGREGATE</t>
  </si>
  <si>
    <t>CRNEVL_6_CRNVA</t>
  </si>
  <si>
    <t xml:space="preserve">Crane Valley </t>
  </si>
  <si>
    <t>CRNEVL_6_SJQN 2</t>
  </si>
  <si>
    <t>SAN JOAQUIN 2</t>
  </si>
  <si>
    <t>CRNEVL_6_SJQN 3</t>
  </si>
  <si>
    <t>SAN JOAQUIN 3</t>
  </si>
  <si>
    <t>CROKET_7_UNIT</t>
  </si>
  <si>
    <t>CROCKETT COGEN</t>
  </si>
  <si>
    <t>CRSTWD_6_KUMYAY</t>
  </si>
  <si>
    <t>CSCCOG_1_UNIT 1</t>
  </si>
  <si>
    <t>CSCGNR_1_UNIT 1</t>
  </si>
  <si>
    <t>GIANERA PEAKER UNIT 1</t>
  </si>
  <si>
    <t>CSCGNR_1_UNIT 2</t>
  </si>
  <si>
    <t>GIANERA PEAKER UNIT 2</t>
  </si>
  <si>
    <t>CSTRVL_7_PL1X2</t>
  </si>
  <si>
    <t>CSTRVL_7_QFUNTS</t>
  </si>
  <si>
    <t>Castroville QF Aggregate</t>
  </si>
  <si>
    <t>CTNWDP_1_QF</t>
  </si>
  <si>
    <t>SMALL QF AGGREGATION - BURNEY</t>
  </si>
  <si>
    <t>CURIS_1_QF</t>
  </si>
  <si>
    <t>SMALL QF AGGREGATION - MERCED</t>
  </si>
  <si>
    <t>CWATER_7_UNIT 1</t>
  </si>
  <si>
    <t>COOLWATER GEN STA. UNIT 1</t>
  </si>
  <si>
    <t>CWATER_7_UNIT 2</t>
  </si>
  <si>
    <t>COOLWATER GEN STA. UNIT 2</t>
  </si>
  <si>
    <t>CWATER_7_UNIT 3</t>
  </si>
  <si>
    <t>COOLWATER STATION 3 AGGREGATE</t>
  </si>
  <si>
    <t>CWATER_7_UNIT 4</t>
  </si>
  <si>
    <t>COOLWATER STATION 4 AGGREGATE</t>
  </si>
  <si>
    <t>DEERCR_6_UNIT 1</t>
  </si>
  <si>
    <t>DEER CREEK</t>
  </si>
  <si>
    <t>DELTA_2_PL1X4</t>
  </si>
  <si>
    <t>DEVERS_1_QF</t>
  </si>
  <si>
    <t>DEXZEL_1_UNIT</t>
  </si>
  <si>
    <t>DIABLO_7_UNIT 1</t>
  </si>
  <si>
    <t>Diablo Canyon Unit 1</t>
  </si>
  <si>
    <t>DIABLO_7_UNIT 2</t>
  </si>
  <si>
    <t>Diablo Canyon Unit 2</t>
  </si>
  <si>
    <t>RMR Condition 1 and CAM Allocation</t>
  </si>
  <si>
    <t>NP26 Condition 2 RMR</t>
  </si>
  <si>
    <t>DINUBA_6_UNIT</t>
  </si>
  <si>
    <t>DINUBA GENERATION PROJECT</t>
  </si>
  <si>
    <t>DISCOV_1_CHEVRN</t>
  </si>
  <si>
    <t>CHEVRON USA (EASTRIDGE)</t>
  </si>
  <si>
    <t>DIVSON_6_NSQF</t>
  </si>
  <si>
    <t>DIVISION NAVAL STATION COGEN</t>
  </si>
  <si>
    <t>DMDVLY_1_UNITS</t>
  </si>
  <si>
    <t>DIAMOND VALLEY LAKE PUMP-GEN PLANT</t>
  </si>
  <si>
    <t>DONNLS_7_UNIT</t>
  </si>
  <si>
    <t>DONNELLS HYDRO</t>
  </si>
  <si>
    <t>DOUBLC_1_UNITS</t>
  </si>
  <si>
    <t>DOWCHM_1_UNITS</t>
  </si>
  <si>
    <t>DOW CHEMICAL CALPINE PITTSBURG PLANT</t>
  </si>
  <si>
    <t>DREWS UNIT AGGREGATE</t>
  </si>
  <si>
    <t>DRUM_7_PL1X2</t>
  </si>
  <si>
    <t>Drum PH 1 Units 1 &amp; 2 Aggregate</t>
  </si>
  <si>
    <t>DRUM_7_PL3X4</t>
  </si>
  <si>
    <t>Drum PH 1 Units 3 &amp; 4 Aggregate</t>
  </si>
  <si>
    <t>DRUM_7_UNIT 5</t>
  </si>
  <si>
    <t>DRUM PH 2 UNIT 5</t>
  </si>
  <si>
    <t>DSABLA_7_UNIT</t>
  </si>
  <si>
    <t>De Sabla Hydro</t>
  </si>
  <si>
    <t>DUANE_1_PL1X3</t>
  </si>
  <si>
    <t>DUTCH1_7_UNIT 1</t>
  </si>
  <si>
    <t>DUTCH FLAT 1 PH</t>
  </si>
  <si>
    <t>DUTCH2_7_UNIT 1</t>
  </si>
  <si>
    <t>DUTCH FLAT 2 PH</t>
  </si>
  <si>
    <t>DVLCYN_1_UNITS</t>
  </si>
  <si>
    <t>DEVIL CANYON HYDRO UNITS 1-4 AGGREGATE</t>
  </si>
  <si>
    <t>EGATE_7_NOCITY</t>
  </si>
  <si>
    <t>NORTH CITY UNIT (EASTGATE)</t>
  </si>
  <si>
    <t>ELCAJN_6_UNITA1</t>
  </si>
  <si>
    <t>CalPeak Power - El Cajon LLC</t>
  </si>
  <si>
    <t>ELCAJN_7_GT1</t>
  </si>
  <si>
    <t>EL CAJON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</si>
  <si>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</si>
  <si>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</si>
  <si>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</si>
  <si>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</si>
  <si>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</si>
  <si>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</si>
  <si>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</si>
  <si>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</si>
  <si>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</si>
  <si>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</si>
  <si>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</si>
  <si>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ELSEGN_7_UNIT 3</t>
  </si>
  <si>
    <t>EL SEGUNDO GEN STA. UNIT 3</t>
  </si>
  <si>
    <t>ELSEGN_7_UNIT 4</t>
  </si>
  <si>
    <t>EL SEGUNDO GEN STA. UNIT 4</t>
  </si>
  <si>
    <t>ENCINA_7_EA1</t>
  </si>
  <si>
    <t>ENCINA UNIT 1</t>
  </si>
  <si>
    <t>ENCINA_7_EA2</t>
  </si>
  <si>
    <t>ENCINA UNIT 2</t>
  </si>
  <si>
    <t>ENCINA_7_EA3</t>
  </si>
  <si>
    <t>ENCINA UNIT 3</t>
  </si>
  <si>
    <t>ENCINA_7_EA4</t>
  </si>
  <si>
    <t>ENCINA UNIT 4</t>
  </si>
  <si>
    <t>ENCINA_7_EA5</t>
  </si>
  <si>
    <t>ENCINA UNIT 5</t>
  </si>
  <si>
    <t>ENCINA_7_GT1</t>
  </si>
  <si>
    <t>ENCINA GAS TURBINE UNIT 1</t>
  </si>
  <si>
    <t>ESCNDO_6_PL1X2</t>
  </si>
  <si>
    <t>MMC Escondido Aggregate</t>
  </si>
  <si>
    <t>ESCNDO_6_UNITB1</t>
  </si>
  <si>
    <t>CalPeak Power - Enterprise LLC</t>
  </si>
  <si>
    <t>ESCO_6_GLMQF</t>
  </si>
  <si>
    <t>GOAL LINE L.P.</t>
  </si>
  <si>
    <t>ETIWND_2_FONTNA</t>
  </si>
  <si>
    <t>FONTANALYTLE CREEK POWERHOUSE P</t>
  </si>
  <si>
    <t>ETIWND_2_QF</t>
  </si>
  <si>
    <t>ETIWND_6_GRPLND</t>
  </si>
  <si>
    <t>ETIWND_6_MWDETI</t>
  </si>
  <si>
    <t>ETIWANDA RECOVERY HYDRO</t>
  </si>
  <si>
    <t>ETIWND_7_MIDVLY</t>
  </si>
  <si>
    <t>MN Mid Valley Genco  LLC</t>
  </si>
  <si>
    <t>ETIWND_7_UNIT 3</t>
  </si>
  <si>
    <t>ETIWANDA GEN STA. UNIT 3</t>
  </si>
  <si>
    <t>ETIWND_7_UNIT 4</t>
  </si>
  <si>
    <t>ETIWANDA GEN STA. UNIT 4</t>
  </si>
  <si>
    <t>EXCHEC_7_UNIT 1</t>
  </si>
  <si>
    <t>EXCHEQUER HYDRO</t>
  </si>
  <si>
    <t>FAIRHV_6_UNIT</t>
  </si>
  <si>
    <t>FAIRHAVEN POWER CO.</t>
  </si>
  <si>
    <t>FAYETT_1_UNIT</t>
  </si>
  <si>
    <t>ARCADIAN RENEWABLE POWER CORP</t>
  </si>
  <si>
    <t>FELLOW_7_QFUNTS</t>
  </si>
  <si>
    <t>Fellow QF Aggregate</t>
  </si>
  <si>
    <t>FLOWD2_2_FPLWND</t>
  </si>
  <si>
    <t>DIABLO WINDS</t>
  </si>
  <si>
    <t>FLOWD2_2_UNIT 1</t>
  </si>
  <si>
    <t>FMEADO_6_HELLHL</t>
  </si>
  <si>
    <t>FMEADO_7_UNIT</t>
  </si>
  <si>
    <t>FRENCH MEADOWS HYDRO</t>
  </si>
  <si>
    <t>FORBST_7_UNIT 1</t>
  </si>
  <si>
    <t>FORBESTOWN HYDRO</t>
  </si>
  <si>
    <t>FORKBU_6_UNIT</t>
  </si>
  <si>
    <t>FRIANT_6_UNITS</t>
  </si>
  <si>
    <t>FRIANT DAM</t>
  </si>
  <si>
    <t>FRITO_1_LAY</t>
  </si>
  <si>
    <t>FRITO-LAY</t>
  </si>
  <si>
    <t>FTSWRD_7_QFUNTS</t>
  </si>
  <si>
    <t>FULTON_1_QF</t>
  </si>
  <si>
    <t>SMALL QF AGGREGATION - ZENIA</t>
  </si>
  <si>
    <t>GALE_1_SEGS1</t>
  </si>
  <si>
    <t>GARNET_1_UNITS</t>
  </si>
  <si>
    <t>GATES_6_PL1X2</t>
  </si>
  <si>
    <t>Gates Peaker</t>
  </si>
  <si>
    <t>GEYS11_7_UNIT11</t>
  </si>
  <si>
    <t>GEYS12_7_UNIT12</t>
  </si>
  <si>
    <t>GEYS13_7_UNIT13</t>
  </si>
  <si>
    <t>GEYS14_7_UNIT14</t>
  </si>
  <si>
    <t>GEYS16_7_UNIT16</t>
  </si>
  <si>
    <t>GEYS17_7_UNIT17</t>
  </si>
  <si>
    <t>GEYS18_7_UNIT18</t>
  </si>
  <si>
    <t>GEYS20_7_UNIT20</t>
  </si>
  <si>
    <t>GILROY_1_UNIT</t>
  </si>
  <si>
    <t>GILRPP_1_PL1X2</t>
  </si>
  <si>
    <t>GILRPP_1_PL3X4</t>
  </si>
  <si>
    <t>GLNARM_7_UNIT 1</t>
  </si>
  <si>
    <t>GLEN ARM UNIT 1</t>
  </si>
  <si>
    <t>GLNARM_7_UNIT 2</t>
  </si>
  <si>
    <t>GLEN ARM UNIT 2</t>
  </si>
  <si>
    <t>GLNARM_7_UNIT 3</t>
  </si>
  <si>
    <t>GLEN ARM UNIT 3</t>
  </si>
  <si>
    <t>GLNARM_7_UNIT 4</t>
  </si>
  <si>
    <t>GLEN ARM UNIT 4</t>
  </si>
  <si>
    <t>GOLDHL_1_QF</t>
  </si>
  <si>
    <t>SMALL QF AGGREGATION - PLACERVILLE</t>
  </si>
  <si>
    <t>GOLETA_2_QF</t>
  </si>
  <si>
    <t>GOLETA_6_ELLWOD</t>
  </si>
  <si>
    <t>ELLWOOD ENERGY SUPPORT FACILITY</t>
  </si>
  <si>
    <t>GOLETA_6_EXGEN</t>
  </si>
  <si>
    <t>GOLETA_6_GAVOTA</t>
  </si>
  <si>
    <t>Point Arguello Pipeline Company</t>
  </si>
  <si>
    <t>GRIZLY_1_UNIT 1</t>
  </si>
  <si>
    <t>GRIZZLY HYDRO</t>
  </si>
  <si>
    <t>GRNLF1_1_UNITS</t>
  </si>
  <si>
    <t>GREENLEAF #1 COGEN AGGREGATE</t>
  </si>
  <si>
    <t>GRNLF2_1_UNIT</t>
  </si>
  <si>
    <t>GREENLEAF II COGEN</t>
  </si>
  <si>
    <t>GRNVLY_7_SCLAND</t>
  </si>
  <si>
    <t>GRZZLY_1_BERKLY</t>
  </si>
  <si>
    <t>GWFPW1_6_UNIT</t>
  </si>
  <si>
    <t>GWF POWER SYSTEMS INC. #1</t>
  </si>
  <si>
    <t>GWFPW2_1_UNIT 1</t>
  </si>
  <si>
    <t>GWF POWER SYSTEMS INC. #2</t>
  </si>
  <si>
    <t>GWFPW3_1_UNIT 1</t>
  </si>
  <si>
    <t>GWF POWER SYSTEMS INC. #3</t>
  </si>
  <si>
    <t>GWFPW4_6_UNIT 1</t>
  </si>
  <si>
    <t>GWF POWER SYSTEMS INC. #4</t>
  </si>
  <si>
    <t>GWFPW5_6_UNIT 1</t>
  </si>
  <si>
    <t>GWF POWER SYSTEMS INC. #5</t>
  </si>
  <si>
    <t>GWFPWR_1_UNITS</t>
  </si>
  <si>
    <t>HEP PEAKER PLANT AGGREGATE</t>
  </si>
  <si>
    <t>GWFPWR_6_UNIT</t>
  </si>
  <si>
    <t>HANFORD L.P.</t>
  </si>
  <si>
    <t>GYS5X6_7_UNITS</t>
  </si>
  <si>
    <t>GYS7X8_7_UNITS</t>
  </si>
  <si>
    <t>GYSRVL_7_WSPRNG</t>
  </si>
  <si>
    <t>Sonoma CWA 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</si>
  <si>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</si>
  <si>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</si>
  <si>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</si>
  <si>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</si>
  <si>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</si>
  <si>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</si>
  <si>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</si>
  <si>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</si>
  <si>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</si>
  <si>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</si>
  <si>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HATLOS_6_QFUNTS</t>
  </si>
  <si>
    <t>HAT CREEK HYDRO QF UNITS</t>
  </si>
  <si>
    <t>HAYPRS_6_QFUNTS</t>
  </si>
  <si>
    <t>HAYPRESS HYDRO QF UNITS</t>
  </si>
  <si>
    <t>HELMPG_7_UNIT 1</t>
  </si>
  <si>
    <t>HELMS PUMP-GEN UNIT 1</t>
  </si>
  <si>
    <t>HELMPG_7_UNIT 2</t>
  </si>
  <si>
    <t>HELMS PUMP-GEN UNIT 2</t>
  </si>
  <si>
    <t>HELMPG_7_UNIT 3</t>
  </si>
  <si>
    <t>HELMS PUMP-GEN UNIT 3</t>
  </si>
  <si>
    <t>HENRTA_6_UNITA1</t>
  </si>
  <si>
    <t>GWF HENRIETTA PEAKER PLANT UNIT 1</t>
  </si>
  <si>
    <t>HENRTA_6_UNITA2</t>
  </si>
  <si>
    <t>GWF HENRIETTA PEAKER PLANT UNIT 2</t>
  </si>
  <si>
    <t>HICKS_7_GUADLP</t>
  </si>
  <si>
    <t>GAS RECOVERY SYS. (GUADALUPE)</t>
  </si>
  <si>
    <t>HIDSRT_2_UNITS</t>
  </si>
  <si>
    <t>HIGH DESERT POWER PROJECT AGGREGATE</t>
  </si>
  <si>
    <t>HIGGNS_7_QFUNTS</t>
  </si>
  <si>
    <t>HINSON_6_CARBGN</t>
  </si>
  <si>
    <t>BP WILMINGTON CALCINER</t>
  </si>
  <si>
    <t>HINSON_6_LBECH1</t>
  </si>
  <si>
    <t>HINSON_6_LBECH2</t>
  </si>
  <si>
    <t>HINSON_6_LBECH3</t>
  </si>
  <si>
    <t>HINSON_6_LBECH4</t>
  </si>
  <si>
    <t>HINSON_6_SERRGN</t>
  </si>
  <si>
    <t>HIWAY_7_ACANYN</t>
  </si>
  <si>
    <t>GAS RECOVERY(AMERICA CANYON)</t>
  </si>
  <si>
    <t>HMLTBR_6_UNITS</t>
  </si>
  <si>
    <t>HAMILTON BRANCH PH (AGGREGATE)</t>
  </si>
  <si>
    <t>HNTGBH_7_UNIT 1</t>
  </si>
  <si>
    <t>HUNTINGTON BEACH GEN STA. UNIT 1</t>
  </si>
  <si>
    <t>HNTGBH_7_UNIT 2</t>
  </si>
  <si>
    <t>HUNTINGTON BEACH GEN STA. UNIT 2</t>
  </si>
  <si>
    <t>HNTGBH_7_UNIT 3</t>
  </si>
  <si>
    <t>HUNTINGTON BEACH GEN STA. UNIT 3</t>
  </si>
  <si>
    <t>HNTGBH_7_UNIT 4</t>
  </si>
  <si>
    <t>HUNTINGTON BEACH GEN STA. UNIT 4</t>
  </si>
  <si>
    <t>HOLGAT_1_BORAX</t>
  </si>
  <si>
    <t>HOLGAT_1_MOGEN</t>
  </si>
  <si>
    <t>HUMBPP_1_MOBLE2</t>
  </si>
  <si>
    <t>Humboldt Bay Mobile Unit 2</t>
  </si>
  <si>
    <t>HUMBPP_1_MOBLE3</t>
  </si>
  <si>
    <t>Humboldt Bay Mobile Unit 3</t>
  </si>
  <si>
    <t>HUMBPP_7_UNIT 1</t>
  </si>
  <si>
    <t>Humboldt Bay Unit 1</t>
  </si>
  <si>
    <t>HUMBPP_7_UNIT 2</t>
  </si>
  <si>
    <t>HUMBOLDT BAY UNIT 2</t>
  </si>
  <si>
    <t>HUMBSB_1_QF</t>
  </si>
  <si>
    <t>SMALL QF AGGREGATION - TRINITY</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</si>
  <si>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</si>
  <si>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</si>
  <si>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</si>
  <si>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</si>
  <si>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</si>
  <si>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</si>
  <si>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</si>
  <si>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</si>
  <si>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</si>
  <si>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</si>
  <si>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</si>
  <si>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</si>
  <si>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INSKIP_2_UNIT</t>
  </si>
  <si>
    <t>INSKIP HYDRO</t>
  </si>
  <si>
    <t>INTTRB_6_UNIT</t>
  </si>
  <si>
    <t>JOHANN_6_QFA1</t>
  </si>
  <si>
    <t>JRWOOD_1_UNIT 1</t>
  </si>
  <si>
    <t>SAN JOAQUIN POWER COMPANY</t>
  </si>
  <si>
    <t>JVENTR_2_QFUNTS</t>
  </si>
  <si>
    <t>KALINA_2_UNIT 1</t>
  </si>
  <si>
    <t>ALTAMONT COGENERATION CORP.</t>
  </si>
  <si>
    <t>KANAKA_1_UNIT</t>
  </si>
  <si>
    <t>KANAKA</t>
  </si>
  <si>
    <t>KEARNY_7_KY1</t>
  </si>
  <si>
    <t>KEARNY GAS TURBINE UNIT 1</t>
  </si>
  <si>
    <t>KEARNY_7_KY2</t>
  </si>
  <si>
    <t>KEARNY GT2 AGGREGATE</t>
  </si>
  <si>
    <t>KEARNY_7_KY3</t>
  </si>
  <si>
    <t>KEARNY GT3 AGGREGATE</t>
  </si>
  <si>
    <t>KEKAWK_6_UNIT</t>
  </si>
  <si>
    <t>STS HYDROPOWER LTD. (KEKAWAKA)</t>
  </si>
  <si>
    <t>KELYRG_6_UNIT</t>
  </si>
  <si>
    <t>KELLY RIDGE HYDRO</t>
  </si>
  <si>
    <t>KERKH1_7_UNIT 1</t>
  </si>
  <si>
    <t>KERKHOFF PH 1 UNIT #1</t>
  </si>
  <si>
    <t>RA Compliance Period Covered by this Filing - 2010 Local RA</t>
  </si>
  <si>
    <t xml:space="preserve">Do not enter data into the gray shaded areas, since the sheet automatically sums each particular resource category and transfers the information to this Summary worksheet. If it is necessary to include more rows of data in any one worksheet, then make sure the spreadsheet properly creates the subtotal and that it transfers to the Summary Tables 1-5.  The Preliminary and Final Local RAR showings must include all units the LSE procures that are designated in any of the Local Areas or that are on the list of units that were provisionally offered RMR contracts for 2010; please do not restrict entries to units the LSE will count towards their own Local RAR.  </t>
  </si>
  <si>
    <t>Peak Demand for Month of Calendar 2010 (MW)</t>
  </si>
  <si>
    <t>Date of Filing</t>
  </si>
  <si>
    <t>Date and content of original Confidentiality Declaration that covers this filing:______________________</t>
  </si>
  <si>
    <t>Filing type: __Month Ahead __Year Ahead __Revisions w/o extra procurement __Revisions w/extra procurement:   __Local  __System</t>
  </si>
  <si>
    <t>Please check the boxes below as appropriate</t>
  </si>
  <si>
    <t xml:space="preserve">Contact Person for Questions about this Filing </t>
  </si>
  <si>
    <t>Email</t>
  </si>
  <si>
    <t>Email address to receive approval or rejection letter:</t>
  </si>
  <si>
    <t>The Local RA Template is designed to assure that each Load Serving Entity (“LSE”) owns or contracts for sufficient capacity to meet its Local Resource Adequacy obligation (Local RA).  Each LSE must use this template to submit a Preliminary Local RA filing and a Final 2010 Local RA Filing, both to be completed and submitted in the form and schedule described in the 2010 RA Guide.  Please consult the RA Filing Guide for more detail regarding 2010 implementation, as some things have changed.</t>
  </si>
  <si>
    <t xml:space="preserve">For the purposes of this filing, figures are to be input to the one-hundredth level of precision. Please enter all figures to two decimal places. The Preliminary and Final Local RA showing must include all units the LSE procures that are designated in any of the Local Areas or that are on the list of units that are provisionally offered RMR contracts for 2010; please do not restrict entries to units the LSE will count towards their own Local RA obligation.  </t>
  </si>
  <si>
    <t>2010 Local RA</t>
  </si>
  <si>
    <t xml:space="preserve">The LSE Allocation spreadsheet is locked and the LSE is not able to change the information.  The LSE will receive their LSE specific spreadsheet via email with Secure FTP.  Data is drawn from this spreadsheet to other parts of the template, and the LSE no longer needs to manually input values.  Information included on this worksheet include Local RA obligations, CAM allocations, Path 26 allocations, DR allocations, and year ahead load forecasts.  </t>
  </si>
  <si>
    <t xml:space="preserve">No load migration adjustments will be made between the issuance of LSE Allocations for 2010 compliance year that are included in this template and the 2010 Final System and Local RA Filing.  Load migration adjustments may be made between the year ahead forecasts and the month ahead filings during 2010.  </t>
  </si>
  <si>
    <t>The information for the ID and Local Area tab is taken from the Final CAISO NQC list for 2010 compliance year.  That list is now published on the CPUC website at this link: http://www.cpuc.ca.gov/PUC/energy/Procurement/RA/ra_guides_2008-09.htm  This list contains resources that are able to provide NQC as of the date this template is sent to the LSE.  In between the date this template is sent to the LSE and the date of submission of the LSE's RA filing, new resources may reach COD and be available to provide RA capacity.  Their addition to the NQC list is made possible by three rows at the bottom of the ID and Local Area list that are currently left blank.  The LSE may enter information into those blank rows, or add rows in between these blank rows, in order to add new resources to the list.  The LSE is to add the new Scheduling Resource ID and the applicable Zonal RA Designation (South, North). This information is to be entered into the appropriate columns.  If this information is entered correctly, the LSE will be able to select the Scheduling Resource ID of the new unit, and the appropriate Local RA designation will populate the Local column.  Resources that reach COD and are added to the list by the LSE after a quarterly update will be incorporated into the next update to the update.</t>
  </si>
  <si>
    <r>
      <t xml:space="preserve">Scheduling Resource ID – </t>
    </r>
    <r>
      <rPr>
        <sz val="12"/>
        <rFont val="Times New Roman"/>
        <family val="1"/>
      </rPr>
      <t>The CAISO-assigned Scheduling Resource ID for this resource, either aggregate or unit specific.  The LSE is to select the appropriate Resource ID from the drop down list that is linked to the ID and Area spreadsheet.  The ID and Area tab is based on the CAISO's preliminary 2010 NQC list published in July of 2009.  For resources "paired" to become one contract with increased availability, please list both paired IDs on separate lines and indicate pairing in the Contract Identifier column.</t>
    </r>
  </si>
  <si>
    <t>LSE Capacity Contract Number</t>
  </si>
  <si>
    <t>Commission Ruling or Decision that requires this filing:</t>
  </si>
  <si>
    <t>2010 Preliminary NQC dated May 5, 2009</t>
  </si>
  <si>
    <t>GEYSERS AIDLIN AGGREGATE</t>
  </si>
  <si>
    <t>Fresno Peaker AG PL3N5 ICE5</t>
  </si>
  <si>
    <t>ANTELOPE QFS</t>
  </si>
  <si>
    <t>WATSON COGENERATION COMPANY</t>
  </si>
  <si>
    <t>BANKPP_2_NSPIN</t>
  </si>
  <si>
    <t>BARRE QFS</t>
  </si>
  <si>
    <t>GEYSERS BEAR CANYON AGGREGATE</t>
  </si>
  <si>
    <t>BIGCRK_2_EXESWD</t>
  </si>
  <si>
    <t>COSO ENERGY DEVELOPERS (BLM)</t>
  </si>
  <si>
    <t>Feather River Energy Center, Unit #1</t>
  </si>
  <si>
    <t>BAKER STATION ASSOCIATES, LP HYDRO</t>
  </si>
  <si>
    <t>Shiloh I Wind Project</t>
  </si>
  <si>
    <t>BRDSLD_2_SHILO2</t>
  </si>
  <si>
    <t>SHILOH WIND PROJECT 2</t>
  </si>
  <si>
    <t>Wintec Energy, Ltd.</t>
  </si>
  <si>
    <t>COSO Finance Partners (Navy 1)</t>
  </si>
  <si>
    <t>Rancho Penasquitos Hydro Facility</t>
  </si>
  <si>
    <t>CENTER QFS</t>
  </si>
  <si>
    <t>CENTER_2_RHONDO</t>
  </si>
  <si>
    <t>MWD Rio Hondo Hydroelectric Recovery Pla</t>
  </si>
  <si>
    <t>CENTRY_6_PL1X4</t>
  </si>
  <si>
    <t>CHEVRON U.S.A. UNITS 1 &amp; 2 AGGREGATE</t>
  </si>
  <si>
    <t>CHICAGO PARK 1, BEAR RIVER CA</t>
  </si>
  <si>
    <t>CHINO QFS</t>
  </si>
  <si>
    <t>O.L.S. ENERGY COMPANY -- CHINO</t>
  </si>
  <si>
    <t>SIMPSON PAPER</t>
  </si>
  <si>
    <t>OXBOW GEOTHERMAL CORPORATION</t>
  </si>
  <si>
    <t>CONTROL QFS</t>
  </si>
  <si>
    <t>Kumeyaay Wind Farm</t>
  </si>
  <si>
    <t>SANTA CLARA CO-GEN</t>
  </si>
  <si>
    <t>Marina Land Fill Gas</t>
  </si>
  <si>
    <t>DAVIS_7_MNMETH</t>
  </si>
  <si>
    <t>MM Yolo Power LLC</t>
  </si>
  <si>
    <t>DEADCK_1_UNIT</t>
  </si>
  <si>
    <t>DELTA ENERGY CENTER AGGREGATE</t>
  </si>
  <si>
    <t>DEVERS QFS</t>
  </si>
  <si>
    <t>DAI / OILDALE , INC.</t>
  </si>
  <si>
    <t>DOUBLE "C" LIMITED</t>
  </si>
  <si>
    <t>DREWS_6_PL1X4</t>
  </si>
  <si>
    <t>DONALD VON RAESFELD POWER PROJECT</t>
  </si>
  <si>
    <t>EASTWD_7_UNIT</t>
  </si>
  <si>
    <t>EASTWOOD PUMP-GEN</t>
  </si>
  <si>
    <t>EDMONS_2_NSPIN</t>
  </si>
  <si>
    <t>ELLIS QFS</t>
  </si>
  <si>
    <t>ETIWANDA QFS</t>
  </si>
  <si>
    <t>SMALL QF AGGREGATION - LIVERMORE</t>
  </si>
  <si>
    <t>HYPOWER, INC. (FORKS OF BUTTE)</t>
  </si>
  <si>
    <t>SUNRAY ENERGY, INC. - SEGS 1</t>
  </si>
  <si>
    <t>GARNET GREEN POWER PROJECT AGGREGATE</t>
  </si>
  <si>
    <t>GATWAY_2_PL1X3</t>
  </si>
  <si>
    <t>GATEWAY GENERATING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</si>
  <si>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</si>
  <si>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</si>
  <si>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</si>
  <si>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</si>
  <si>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</si>
  <si>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</si>
  <si>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</si>
  <si>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</si>
  <si>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GILROY COGEN AGGREGATE</t>
  </si>
  <si>
    <t>GILROY ENERGY CENTER UNITS 1&amp;2 AGGREGATE</t>
  </si>
  <si>
    <t>GILROY ENERGY CENTER, UNIT #3</t>
  </si>
  <si>
    <t>GOLETA QFS</t>
  </si>
  <si>
    <t>EXXON COMPANY USA</t>
  </si>
  <si>
    <t>SANTA CRUZ LANDFILL GENERATING PLANT</t>
  </si>
  <si>
    <t>PE - BERKELEY, INC.</t>
  </si>
  <si>
    <t>GEYSERS UNITS 5 &amp; 6 AGGREGATE</t>
  </si>
  <si>
    <t>GEYSERS UNITS 7 &amp; 8 AGGREGATE</t>
  </si>
  <si>
    <t>CITY OF LONG BEACH</t>
  </si>
  <si>
    <t>U.S. BORAX AND CHEMICAL CORPORAT</t>
  </si>
  <si>
    <t>MOJAVE COGENERATION CO. LP</t>
  </si>
  <si>
    <t>Intl Wind Turb Research (Dinosaur Point)</t>
  </si>
  <si>
    <t>JOHANNA QF</t>
  </si>
  <si>
    <t>TRES VAQUEROS WIND QF UNITS</t>
  </si>
  <si>
    <t>PE - KES KINGSBURG,LLC</t>
  </si>
  <si>
    <t>King City Energy Center, Unit #1</t>
  </si>
  <si>
    <t>LUZ SOLAR PARTNERS 3-7 AGGREGATE</t>
  </si>
  <si>
    <t>LUZ SOLAR PARTNERS 8-9 AGGREGATE</t>
  </si>
  <si>
    <t>LA CIENEGA QFS</t>
  </si>
  <si>
    <t>LACIEN_2_VENICE</t>
  </si>
  <si>
    <t>MWD Venice Hydroelectric Recovery Plant</t>
  </si>
  <si>
    <t>LA FRESA QFS</t>
  </si>
  <si>
    <t>LAGUNA BELL QFS</t>
  </si>
  <si>
    <t>LA PALOMA GENERATING PLANT, UNIT #4</t>
  </si>
  <si>
    <t>Pastoria Energy Facility</t>
  </si>
  <si>
    <t>CARSON COGENERATION COMPANY</t>
  </si>
  <si>
    <t>LIGHTHIPE QFS</t>
  </si>
  <si>
    <t>Lambie Energy Center, Unit #1</t>
  </si>
  <si>
    <t>Creed Energy Center, Unit #1</t>
  </si>
  <si>
    <t>Goose Haven Energy Center, Unit #1</t>
  </si>
  <si>
    <t>Los Medanos Energy Center AGGREGATE</t>
  </si>
  <si>
    <t>ACE COGENERATION</t>
  </si>
  <si>
    <t>MESA QFS</t>
  </si>
  <si>
    <t>Metcalf Energy Center</t>
  </si>
  <si>
    <t>MIRLOM_2_CORONA</t>
  </si>
  <si>
    <t>MWD Corona Hydroelectric Recovery Plant</t>
  </si>
  <si>
    <t>MIRLOM_2_TEMESC</t>
  </si>
  <si>
    <t>MWD Temescal Hydroelectric Recovery Plan</t>
  </si>
  <si>
    <t>CORONA ENERGY PARTNERS LTD.</t>
  </si>
  <si>
    <t>MOJAVE_1_SIPHON</t>
  </si>
  <si>
    <t>MOJAVE SIPHON POWER PLANT</t>
  </si>
  <si>
    <t>MOORPARK QFS</t>
  </si>
  <si>
    <t>OGDEN POWER PACIFIC, INC.(MT LASSEN)</t>
  </si>
  <si>
    <t>OGDEN POWER PACIFIC, INC. (BURNEY)</t>
  </si>
  <si>
    <t>Mountain View Power Project III</t>
  </si>
  <si>
    <t>OCCIDENTAL OF ELK HILLS, INC.</t>
  </si>
  <si>
    <t>COSO POWER DEVELOPER (NAVY II) AGGREGATE</t>
  </si>
  <si>
    <t>NEWARK 1 QF</t>
  </si>
  <si>
    <t>OLINDA_2_COYCRK</t>
  </si>
  <si>
    <t xml:space="preserve">MWD Coyote Creek Hydroelectric Recovery </t>
  </si>
  <si>
    <t>OLINDA QFS</t>
  </si>
  <si>
    <t>KERN RIVER COGENERATION CO. AGGREGATE</t>
  </si>
  <si>
    <t>OGDEN POWER PACIFIC, INC. (OROVILLE)</t>
  </si>
  <si>
    <t>PADUA QFS</t>
  </si>
  <si>
    <t>Cooperatively Owned Back Up Generator</t>
  </si>
  <si>
    <t>PIT PH 3 UNITS 1, 2 &amp; 3 AGGREGATE</t>
  </si>
  <si>
    <t>PWEST_1_UNIT</t>
  </si>
  <si>
    <t>PACIFIC WEST 1 WIND GENERATION</t>
  </si>
  <si>
    <t>RECTOR QFS</t>
  </si>
  <si>
    <t>RIO HONDO QFS</t>
  </si>
  <si>
    <t>Riverview Energy Center (GP Antioch)</t>
  </si>
  <si>
    <t>Riverside Energy Res. Ctr Unit 1</t>
  </si>
  <si>
    <t>Riverside Energy Res. Ctr Unit 2</t>
  </si>
  <si>
    <t>SPRINGS GENERATION PROJECT AGGREGATE</t>
  </si>
  <si>
    <t>GEYSERS POWER COMPANY, LLC</t>
  </si>
  <si>
    <t>COUNTY OF LOS ANGELES -- PITCHLE</t>
  </si>
  <si>
    <t>SAUGUS QFS</t>
  </si>
  <si>
    <t>SAN BERADINO QFS</t>
  </si>
  <si>
    <t>NORTH AMERICAN ARGUS</t>
  </si>
  <si>
    <t>NORTH AMERICAN WESTEND</t>
  </si>
  <si>
    <t>SEA WEST WIND QF AGGREGATION</t>
  </si>
  <si>
    <t>SUNRAY ENERGY, INC. - SEGS 2</t>
  </si>
  <si>
    <t>SANTA MARIA COGEN</t>
  </si>
  <si>
    <t>RIPON COGENERATION, INC.</t>
  </si>
  <si>
    <t>SONOMA POWER PLANT</t>
  </si>
  <si>
    <t>E.F. OXNARD INCORPORATED</t>
  </si>
  <si>
    <t>PROCTER  AND  GAMBLE OXNARD II</t>
  </si>
  <si>
    <t>SANTA CLARA QFS</t>
  </si>
  <si>
    <t>WILLIAMETTE</t>
  </si>
  <si>
    <t>SPBURN_7_SNOWMT</t>
  </si>
  <si>
    <t>SPRINGVILLE QFS</t>
  </si>
  <si>
    <t>MIDWAY SUNSET COGENERATION PLANT</t>
  </si>
  <si>
    <t>SUTTER POWER PLANT AGGREGATE</t>
  </si>
  <si>
    <t>SYCAMORE COGENNERATION AGGREGATE</t>
  </si>
  <si>
    <t>Berry Petroleum Placerita, Unit 1</t>
  </si>
  <si>
    <t>Berry Petroleum Placerita, Unit 2</t>
  </si>
  <si>
    <t>UKIAH LAKE MENDOCINO HYDRO</t>
  </si>
  <si>
    <t>US WIND POWER#1(WALKER)</t>
  </si>
  <si>
    <t>US WIND POWER#2(PATTERSON)</t>
  </si>
  <si>
    <t>US WIND POWER#4(RALPH)</t>
  </si>
  <si>
    <t>US WIND POWER(RUSSELL)</t>
  </si>
  <si>
    <t>GREEN RIDGE POWER LLC (FRICK)</t>
  </si>
  <si>
    <t>US WIND POWER#3(J.W. RANCH)</t>
  </si>
  <si>
    <t>VALLEY QFS</t>
  </si>
  <si>
    <t>VALLEY_5_PERRIS</t>
  </si>
  <si>
    <t>MWD Perris Hydroelectric Recovery Plant</t>
  </si>
  <si>
    <t>VALLEY_5_REDMTN</t>
  </si>
  <si>
    <t xml:space="preserve">MWD Red Mountain Hydroelectric Recovery </t>
  </si>
  <si>
    <t>WM Energy, El Sobrante Landfill</t>
  </si>
  <si>
    <t>VESTAL QFS</t>
  </si>
  <si>
    <t>RIO BRAVO JASMIN</t>
  </si>
  <si>
    <t>VICTOR QFS</t>
  </si>
  <si>
    <t>VILLPK_2_VALLYV</t>
  </si>
  <si>
    <t>MWD Valley View Hydroelectric Recovery P</t>
  </si>
  <si>
    <t>VINCENT QFS</t>
  </si>
  <si>
    <t>Oasis Power Plant</t>
  </si>
  <si>
    <t>VISTA QFS</t>
  </si>
  <si>
    <t>L.A. COUNTY SANITATION DISTRICT</t>
  </si>
  <si>
    <t>WEST FORD FLAT AGGREGATE</t>
  </si>
  <si>
    <t>Wishon/San Joaquin  #1-A AGGREGATE</t>
  </si>
  <si>
    <t>BUENA VISTA ENERGY, LLC</t>
  </si>
  <si>
    <t>Wolfskill Energy Center, Unit #1</t>
  </si>
  <si>
    <t>Yuba City Energy Center (Calpine)</t>
  </si>
  <si>
    <t>ZOND WINDSYSTEMS INC.</t>
  </si>
  <si>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</si>
  <si>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r>
      <t xml:space="preserve">Type of Filing - </t>
    </r>
    <r>
      <rPr>
        <sz val="12"/>
        <rFont val="Times New Roman"/>
        <family val="1"/>
      </rPr>
      <t>Whether this is an original filing, a revision, whether procurement was needed, and whether this was a Local RA filing or a System RA filing</t>
    </r>
  </si>
  <si>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</si>
  <si>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Commission ruling or order that mandates this filing:</t>
    </r>
    <r>
      <rPr>
        <sz val="12"/>
        <rFont val="Times New Roman"/>
        <family val="1"/>
      </rPr>
      <t xml:space="preserve">  In general, Commission Decisions D.05-10-042 and D.06-06-064 order LSEs to submit these filings, so please indicate that here.</t>
    </r>
  </si>
  <si>
    <r>
      <t>LSE Capacity Contract Identifier</t>
    </r>
    <r>
      <rPr>
        <sz val="12"/>
        <rFont val="Times New Roman"/>
        <family val="1"/>
      </rPr>
      <t xml:space="preserve"> - The unique identifier used by the LSE to identify the contract in their own internal bookkeeping.  This number is used to track a contract during compliance validation.</t>
    </r>
  </si>
  <si>
    <t>Service Area</t>
  </si>
  <si>
    <t>Jan</t>
  </si>
  <si>
    <t>Feb</t>
  </si>
  <si>
    <t>Mar</t>
  </si>
  <si>
    <t>Apr</t>
  </si>
  <si>
    <t>May</t>
  </si>
  <si>
    <t>Jun</t>
  </si>
  <si>
    <t>Jul</t>
  </si>
  <si>
    <t>Aug</t>
  </si>
  <si>
    <t>Sep</t>
  </si>
  <si>
    <t>Oct</t>
  </si>
  <si>
    <t>Nov</t>
  </si>
  <si>
    <t>Dec</t>
  </si>
  <si>
    <t>CEC Adjustment for Plausibility/Migrating load</t>
  </si>
  <si>
    <t>Other PG&amp;E Areas</t>
  </si>
  <si>
    <t>CDWR07_2_GEN</t>
  </si>
  <si>
    <t>CHWCHL_1_BIOMAS</t>
  </si>
  <si>
    <t>Chow II Biomass to Energy</t>
  </si>
  <si>
    <t>DOSMGO_2_NSPIN</t>
  </si>
  <si>
    <t>ELNIDP_6_BIOMAS</t>
  </si>
  <si>
    <t>El Nido Biomass to Energy</t>
  </si>
  <si>
    <t>GARNET_1_WIND</t>
  </si>
  <si>
    <t>GARNET WIND ENERGY CENTER</t>
  </si>
  <si>
    <t>INLDEM_5_UNIT 1</t>
  </si>
  <si>
    <t>Inland Empire Energy Center, Unit 1</t>
  </si>
  <si>
    <t>INLDEM_5_UNIT 2</t>
  </si>
  <si>
    <t>Inland Empire Energy Center, Unit 2</t>
  </si>
  <si>
    <t>KIRKER_7_KELCYN</t>
  </si>
  <si>
    <t>Keller Canyon Landfill Gen Facility</t>
  </si>
  <si>
    <t>MIRLOM_7_MWDLKM</t>
  </si>
  <si>
    <t>Lake Mathews Hydroelectric Recovery Plan</t>
  </si>
  <si>
    <t>MRGT_6_MEF2</t>
  </si>
  <si>
    <t>Miramar II</t>
  </si>
  <si>
    <t>OSO_6_NSPIN</t>
  </si>
  <si>
    <t>OXMTN_6_LNDFIL</t>
  </si>
  <si>
    <t>Ox Mountain Landfill Generating Plant</t>
  </si>
  <si>
    <t>PADUA_6_MWDSDM</t>
  </si>
  <si>
    <t>San Dimas Hydroelectric Recovery Plant</t>
  </si>
  <si>
    <t>PEARBL_2_NSPIN</t>
  </si>
  <si>
    <t>PNCHEG_2_PL1X4</t>
  </si>
  <si>
    <t>PANOCHE ENERGY CENTER (Aggregated)</t>
  </si>
  <si>
    <t>PNCHPP_1_PL1X2</t>
  </si>
  <si>
    <t>STARWOOD POWER - MIDWAY LLC</t>
  </si>
  <si>
    <t>SAUGUS_6_MWDFTH</t>
  </si>
  <si>
    <t>Foothill Hydroelectric Recovery Plant</t>
  </si>
  <si>
    <t>SHELRF_1_UNITS</t>
  </si>
  <si>
    <t>Martinez Refining Co-Div. Of Equilon Enterprise</t>
  </si>
  <si>
    <t>VILLPK_6_MWDYOR</t>
  </si>
  <si>
    <t>Yorba Linda Hydroelectric Recovery Plant</t>
  </si>
  <si>
    <t>WHEATL_6_LNDFIL</t>
  </si>
  <si>
    <t>G2 ENERGY, OSTROM ROAD LLC</t>
  </si>
  <si>
    <t>The Summary Tab of the Local RA template is now entirely automated.  The LSE is not to fill in any information.  Once the LSE has input its resource information into the supporting Physical Resource tab, the Summary Tab will automatically evaluate an LSE’s compliance. Although the LSE Allocations, ID and Area, and Summary tabs are locked, LSEs may unlock them with the following password "1". This is to prevent accidnetal overwriting of key formulas.  Please continue to demonstrate caution with these formulas, as simple errors can change the appearance of compliance results.</t>
  </si>
  <si>
    <t xml:space="preserve">Table 1: Results of Energy Commission Review and Adjustment to the 2010 Year-Ahead Load Forecast of </t>
  </si>
  <si>
    <t>Line</t>
  </si>
  <si>
    <t xml:space="preserve">CEC Peak Estimate for Comparison </t>
  </si>
  <si>
    <t xml:space="preserve">Final Load Forecast to be Used for Compliance </t>
  </si>
  <si>
    <t xml:space="preserve">Table 3 - Other Allocations (MW) </t>
  </si>
  <si>
    <t>Table 2: 2010 Demand Response Resources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</si>
</sst>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0.0"/>
    <numFmt numFmtId="167" formatCode="0.000"/>
    <numFmt numFmtId="168" formatCode="0.0000"/>
    <numFmt numFmtId="169" formatCode="0.000%"/>
  </numFmts>
  <fonts count="61">
    <font>
      <sz val="10"/>
      <name val="Arial"/>
      <family val="0"/>
    </font>
    <font>
      <sz val="11"/>
      <color indexed="8"/>
      <name val="Calibri"/>
      <family val="2"/>
    </font>
    <font>
      <b/>
      <sz val="14"/>
      <name val="Arial"/>
      <family val="2"/>
    </font>
    <font>
      <b/>
      <sz val="10"/>
      <name val="Arial"/>
      <family val="2"/>
    </font>
    <font>
      <sz val="8"/>
      <name val="Arial"/>
      <family val="2"/>
    </font>
    <font>
      <b/>
      <sz val="12"/>
      <name val="Arial"/>
      <family val="2"/>
    </font>
    <font>
      <sz val="8"/>
      <color indexed="8"/>
      <name val="Arial"/>
      <family val="2"/>
    </font>
    <font>
      <sz val="12"/>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val="single"/>
      <sz val="12"/>
      <name val="Times New Roman"/>
      <family val="1"/>
    </font>
    <font>
      <sz val="10"/>
      <color indexed="10"/>
      <name val="Arial"/>
      <family val="2"/>
    </font>
    <font>
      <sz val="9"/>
      <name val="Arial"/>
      <family val="2"/>
    </font>
    <font>
      <sz val="10"/>
      <color indexed="12"/>
      <name val="Arial"/>
      <family val="2"/>
    </font>
    <font>
      <b/>
      <sz val="10"/>
      <color indexed="12"/>
      <name val="Arial"/>
      <family val="2"/>
    </font>
    <font>
      <b/>
      <sz val="8"/>
      <name val="Arial"/>
      <family val="2"/>
    </font>
    <font>
      <sz val="14"/>
      <name val="Arial"/>
      <family val="2"/>
    </font>
    <font>
      <b/>
      <i/>
      <sz val="12"/>
      <name val="Arial"/>
      <family val="2"/>
    </font>
    <font>
      <i/>
      <u val="single"/>
      <sz val="12"/>
      <name val="Times New Roman"/>
      <family val="1"/>
    </font>
    <font>
      <i/>
      <u val="single"/>
      <sz val="14"/>
      <name val="Times New Roman"/>
      <family val="1"/>
    </font>
    <font>
      <sz val="11"/>
      <name val="Times New Roman"/>
      <family val="1"/>
    </font>
    <font>
      <b/>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theme="3" tint="0.5999900102615356"/>
        <bgColor indexed="64"/>
      </patternFill>
    </fill>
    <fill>
      <patternFill patternType="solid">
        <fgColor indexed="41"/>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right style="thin"/>
      <top style="medium"/>
      <bottom style="medium"/>
    </border>
    <border>
      <left style="thin"/>
      <right style="medium"/>
      <top style="medium"/>
      <bottom style="medium"/>
    </border>
    <border>
      <left/>
      <right style="medium"/>
      <top/>
      <bottom/>
    </border>
    <border>
      <left/>
      <right/>
      <top style="thin"/>
      <bottom style="medium"/>
    </border>
    <border>
      <left/>
      <right/>
      <top/>
      <bottom style="medium"/>
    </border>
    <border>
      <left style="medium"/>
      <right style="medium"/>
      <top style="medium"/>
      <bottom style="medium"/>
    </border>
    <border>
      <left style="thin"/>
      <right/>
      <top/>
      <bottom style="thin"/>
    </border>
    <border>
      <left style="thin"/>
      <right style="thin"/>
      <top/>
      <bottom style="thin"/>
    </border>
    <border>
      <left/>
      <right/>
      <top style="medium"/>
      <bottom style="medium"/>
    </border>
    <border>
      <left style="medium"/>
      <right style="medium"/>
      <top style="medium"/>
      <bottom/>
    </border>
    <border>
      <left/>
      <right style="medium"/>
      <top style="medium"/>
      <bottom/>
    </border>
    <border>
      <left/>
      <right/>
      <top style="thin"/>
      <bottom/>
    </border>
    <border>
      <left style="thin"/>
      <right style="medium"/>
      <top style="thin"/>
      <bottom style="thin"/>
    </border>
    <border>
      <left style="thin"/>
      <right style="thin"/>
      <top/>
      <bottom style="medium"/>
    </border>
    <border>
      <left style="medium"/>
      <right style="medium"/>
      <top/>
      <bottom style="medium"/>
    </border>
    <border>
      <left style="medium"/>
      <right/>
      <top/>
      <bottom/>
    </border>
    <border>
      <left/>
      <right style="medium"/>
      <top style="thin"/>
      <bottom style="thin"/>
    </border>
    <border>
      <left style="thick"/>
      <right style="thick"/>
      <top style="thick"/>
      <bottom style="thick"/>
    </border>
    <border>
      <left/>
      <right style="thin"/>
      <top/>
      <bottom/>
    </border>
    <border>
      <left style="thin"/>
      <right/>
      <top/>
      <bottom/>
    </border>
    <border>
      <left/>
      <right style="thin"/>
      <top style="medium"/>
      <bottom style="medium"/>
    </border>
    <border>
      <left style="thick"/>
      <right/>
      <top style="thick"/>
      <bottom style="thick"/>
    </border>
    <border>
      <left/>
      <right style="thick"/>
      <top style="thick"/>
      <bottom style="thick"/>
    </border>
    <border>
      <left/>
      <right/>
      <top style="thick"/>
      <bottom style="thick"/>
    </border>
    <border>
      <left style="thin"/>
      <right style="thin"/>
      <top style="thin"/>
      <bottom/>
    </border>
    <border>
      <left style="thin"/>
      <right style="thin"/>
      <top/>
      <bottom/>
    </border>
    <border>
      <left style="medium"/>
      <right/>
      <top style="medium"/>
      <bottom style="medium"/>
    </border>
    <border>
      <left/>
      <right style="medium"/>
      <top style="medium"/>
      <bottom style="medium"/>
    </border>
    <border>
      <left style="medium"/>
      <right style="thin"/>
      <top style="medium"/>
      <bottom style="medium"/>
    </border>
    <border>
      <left style="thin"/>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34">
    <xf numFmtId="0" fontId="0" fillId="0" borderId="0" xfId="0" applyAlignment="1">
      <alignment/>
    </xf>
    <xf numFmtId="0" fontId="0" fillId="0" borderId="0" xfId="0" applyFont="1" applyAlignment="1">
      <alignment wrapText="1"/>
    </xf>
    <xf numFmtId="0" fontId="0" fillId="0" borderId="0" xfId="0"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xf>
    <xf numFmtId="0" fontId="3" fillId="0" borderId="0" xfId="0" applyFont="1" applyFill="1" applyBorder="1" applyAlignment="1">
      <alignment horizontal="left"/>
    </xf>
    <xf numFmtId="0" fontId="3" fillId="0" borderId="0" xfId="0" applyFont="1" applyFill="1" applyBorder="1" applyAlignment="1">
      <alignment horizontal="left" wrapText="1"/>
    </xf>
    <xf numFmtId="0" fontId="5" fillId="0" borderId="0" xfId="0" applyFont="1" applyFill="1" applyBorder="1" applyAlignment="1">
      <alignment/>
    </xf>
    <xf numFmtId="0" fontId="0" fillId="0" borderId="0" xfId="0" applyFill="1" applyBorder="1" applyAlignment="1">
      <alignment horizontal="right"/>
    </xf>
    <xf numFmtId="0" fontId="3" fillId="0" borderId="0" xfId="0" applyFont="1" applyFill="1" applyBorder="1" applyAlignment="1">
      <alignment horizontal="right"/>
    </xf>
    <xf numFmtId="0" fontId="5" fillId="0" borderId="0" xfId="0" applyFont="1" applyAlignment="1">
      <alignment/>
    </xf>
    <xf numFmtId="0" fontId="0" fillId="0" borderId="0" xfId="0" applyAlignment="1">
      <alignment horizontal="center"/>
    </xf>
    <xf numFmtId="0" fontId="3" fillId="0" borderId="0" xfId="0" applyFont="1" applyAlignment="1">
      <alignment horizontal="center" wrapText="1"/>
    </xf>
    <xf numFmtId="0" fontId="3" fillId="0" borderId="10" xfId="0" applyFont="1" applyBorder="1" applyAlignment="1">
      <alignment horizontal="center" wrapText="1"/>
    </xf>
    <xf numFmtId="0" fontId="0" fillId="0" borderId="10" xfId="0" applyFill="1" applyBorder="1" applyAlignment="1">
      <alignment horizontal="right"/>
    </xf>
    <xf numFmtId="0" fontId="7" fillId="0" borderId="0" xfId="0" applyFont="1" applyAlignment="1">
      <alignment/>
    </xf>
    <xf numFmtId="0" fontId="9" fillId="0" borderId="0" xfId="0" applyFont="1" applyAlignment="1">
      <alignment horizontal="left" indent="4"/>
    </xf>
    <xf numFmtId="0" fontId="8" fillId="0" borderId="0" xfId="0" applyFont="1" applyAlignment="1">
      <alignment wrapText="1"/>
    </xf>
    <xf numFmtId="0" fontId="10" fillId="0" borderId="0" xfId="0" applyFont="1" applyAlignment="1">
      <alignment horizontal="center" wrapText="1"/>
    </xf>
    <xf numFmtId="0" fontId="8" fillId="0" borderId="0" xfId="0" applyFont="1" applyAlignment="1">
      <alignment horizontal="center" wrapText="1"/>
    </xf>
    <xf numFmtId="0" fontId="13" fillId="0" borderId="0" xfId="0" applyFont="1" applyAlignment="1">
      <alignment wrapText="1"/>
    </xf>
    <xf numFmtId="0" fontId="9" fillId="0" borderId="0" xfId="0" applyFont="1" applyAlignment="1">
      <alignment wrapText="1"/>
    </xf>
    <xf numFmtId="15" fontId="8" fillId="0" borderId="0" xfId="0" applyNumberFormat="1" applyFont="1" applyAlignment="1">
      <alignment horizontal="center" wrapText="1"/>
    </xf>
    <xf numFmtId="0" fontId="0" fillId="0" borderId="0" xfId="0" applyFont="1" applyAlignment="1">
      <alignment/>
    </xf>
    <xf numFmtId="0" fontId="11" fillId="0" borderId="0" xfId="0" applyFont="1" applyAlignment="1">
      <alignment wrapText="1"/>
    </xf>
    <xf numFmtId="0" fontId="14" fillId="0" borderId="0" xfId="0" applyFont="1" applyAlignment="1">
      <alignment horizontal="center"/>
    </xf>
    <xf numFmtId="0" fontId="13" fillId="0" borderId="0" xfId="0" applyFont="1" applyBorder="1" applyAlignment="1">
      <alignment vertical="top" wrapText="1"/>
    </xf>
    <xf numFmtId="0" fontId="8" fillId="0" borderId="0" xfId="0" applyFont="1" applyBorder="1" applyAlignment="1">
      <alignment vertical="top" wrapText="1"/>
    </xf>
    <xf numFmtId="0" fontId="9" fillId="0" borderId="0" xfId="0" applyNumberFormat="1" applyFont="1" applyAlignment="1">
      <alignment wrapText="1"/>
    </xf>
    <xf numFmtId="0" fontId="7" fillId="0" borderId="0" xfId="0" applyFont="1" applyAlignment="1">
      <alignment/>
    </xf>
    <xf numFmtId="0" fontId="3" fillId="0" borderId="10" xfId="0" applyFont="1" applyFill="1" applyBorder="1" applyAlignment="1">
      <alignment horizontal="center" wrapText="1"/>
    </xf>
    <xf numFmtId="0" fontId="3" fillId="0" borderId="11" xfId="0" applyFont="1" applyFill="1" applyBorder="1" applyAlignment="1">
      <alignment horizontal="center" wrapText="1"/>
    </xf>
    <xf numFmtId="0" fontId="3" fillId="0" borderId="0" xfId="0" applyFont="1" applyFill="1" applyBorder="1" applyAlignment="1">
      <alignment horizontal="right" vertical="center"/>
    </xf>
    <xf numFmtId="0" fontId="3" fillId="0" borderId="0" xfId="0" applyFont="1" applyAlignment="1">
      <alignment horizontal="left"/>
    </xf>
    <xf numFmtId="0" fontId="3" fillId="33" borderId="12" xfId="0" applyFont="1" applyFill="1" applyBorder="1" applyAlignment="1">
      <alignment horizontal="center" wrapText="1"/>
    </xf>
    <xf numFmtId="0" fontId="3" fillId="33" borderId="10" xfId="0" applyFont="1" applyFill="1" applyBorder="1" applyAlignment="1">
      <alignment horizontal="center" wrapText="1"/>
    </xf>
    <xf numFmtId="0" fontId="3" fillId="33" borderId="11" xfId="0" applyFont="1" applyFill="1" applyBorder="1" applyAlignment="1">
      <alignment horizontal="center" wrapText="1"/>
    </xf>
    <xf numFmtId="2" fontId="3" fillId="33" borderId="10" xfId="0" applyNumberFormat="1" applyFont="1" applyFill="1" applyBorder="1" applyAlignment="1">
      <alignment horizontal="center" wrapText="1"/>
    </xf>
    <xf numFmtId="0" fontId="0" fillId="0" borderId="12" xfId="0" applyBorder="1" applyAlignment="1" applyProtection="1">
      <alignment horizontal="center"/>
      <protection locked="0"/>
    </xf>
    <xf numFmtId="0" fontId="16" fillId="0" borderId="10" xfId="0" applyFont="1" applyBorder="1" applyAlignment="1" applyProtection="1">
      <alignment horizontal="left"/>
      <protection locked="0"/>
    </xf>
    <xf numFmtId="2" fontId="0" fillId="0" borderId="10" xfId="0" applyNumberFormat="1" applyBorder="1" applyAlignment="1" applyProtection="1">
      <alignment horizontal="center"/>
      <protection locked="0"/>
    </xf>
    <xf numFmtId="2" fontId="0" fillId="0" borderId="11" xfId="0" applyNumberFormat="1" applyBorder="1" applyAlignment="1" applyProtection="1">
      <alignment horizontal="center"/>
      <protection locked="0"/>
    </xf>
    <xf numFmtId="0" fontId="0" fillId="0" borderId="10" xfId="0" applyBorder="1" applyAlignment="1" applyProtection="1">
      <alignment horizontal="center"/>
      <protection locked="0"/>
    </xf>
    <xf numFmtId="0" fontId="4" fillId="0" borderId="0" xfId="0" applyFont="1" applyFill="1" applyBorder="1" applyAlignment="1">
      <alignment/>
    </xf>
    <xf numFmtId="167" fontId="18" fillId="0" borderId="13" xfId="42" applyNumberFormat="1" applyFont="1" applyFill="1" applyBorder="1" applyAlignment="1">
      <alignment horizontal="center" vertical="center" wrapText="1"/>
    </xf>
    <xf numFmtId="2" fontId="18" fillId="0" borderId="14" xfId="42" applyNumberFormat="1" applyFont="1" applyFill="1" applyBorder="1" applyAlignment="1">
      <alignment horizontal="center" vertical="center" wrapText="1"/>
    </xf>
    <xf numFmtId="0" fontId="0" fillId="0" borderId="0" xfId="0" applyAlignment="1">
      <alignment vertical="center" wrapText="1"/>
    </xf>
    <xf numFmtId="0" fontId="4" fillId="0" borderId="0" xfId="0" applyFont="1" applyFill="1" applyBorder="1" applyAlignment="1">
      <alignment horizontal="center"/>
    </xf>
    <xf numFmtId="167" fontId="4" fillId="0" borderId="0" xfId="0" applyNumberFormat="1" applyFont="1" applyBorder="1" applyAlignment="1">
      <alignment horizontal="center"/>
    </xf>
    <xf numFmtId="39" fontId="4" fillId="0" borderId="15" xfId="0" applyNumberFormat="1" applyFont="1" applyBorder="1" applyAlignment="1">
      <alignment horizontal="center"/>
    </xf>
    <xf numFmtId="167" fontId="4" fillId="0" borderId="0" xfId="0" applyNumberFormat="1" applyFont="1" applyFill="1" applyBorder="1" applyAlignment="1">
      <alignment horizontal="center"/>
    </xf>
    <xf numFmtId="0" fontId="4" fillId="0" borderId="0" xfId="0" applyFont="1" applyAlignment="1">
      <alignment/>
    </xf>
    <xf numFmtId="167" fontId="4" fillId="0" borderId="15" xfId="0" applyNumberFormat="1" applyFont="1" applyFill="1" applyBorder="1" applyAlignment="1">
      <alignment horizontal="center"/>
    </xf>
    <xf numFmtId="39" fontId="4" fillId="0" borderId="0" xfId="0" applyNumberFormat="1" applyFont="1" applyBorder="1" applyAlignment="1">
      <alignment horizontal="center"/>
    </xf>
    <xf numFmtId="166" fontId="0" fillId="0" borderId="0" xfId="0" applyNumberFormat="1" applyAlignment="1">
      <alignment/>
    </xf>
    <xf numFmtId="0" fontId="4" fillId="0" borderId="0" xfId="0" applyFont="1" applyFill="1" applyBorder="1" applyAlignment="1">
      <alignment/>
    </xf>
    <xf numFmtId="0" fontId="0" fillId="0" borderId="0" xfId="0" applyAlignment="1" applyProtection="1">
      <alignment/>
      <protection/>
    </xf>
    <xf numFmtId="0" fontId="7" fillId="0" borderId="0" xfId="0" applyFont="1" applyAlignment="1" applyProtection="1">
      <alignment/>
      <protection/>
    </xf>
    <xf numFmtId="0" fontId="5" fillId="0" borderId="0" xfId="0" applyFont="1" applyAlignment="1" applyProtection="1">
      <alignment/>
      <protection/>
    </xf>
    <xf numFmtId="0" fontId="7" fillId="0" borderId="0" xfId="0" applyFont="1" applyAlignment="1" applyProtection="1">
      <alignment wrapText="1"/>
      <protection/>
    </xf>
    <xf numFmtId="0" fontId="7" fillId="0" borderId="0" xfId="0" applyFont="1" applyFill="1" applyAlignment="1" applyProtection="1">
      <alignment/>
      <protection/>
    </xf>
    <xf numFmtId="0" fontId="0" fillId="0" borderId="0" xfId="0" applyFill="1" applyAlignment="1" applyProtection="1">
      <alignment/>
      <protection/>
    </xf>
    <xf numFmtId="0" fontId="5" fillId="0" borderId="0" xfId="0" applyFont="1" applyAlignment="1" applyProtection="1">
      <alignment wrapText="1"/>
      <protection/>
    </xf>
    <xf numFmtId="0" fontId="5" fillId="0" borderId="0" xfId="0" applyFont="1" applyFill="1" applyAlignment="1" applyProtection="1">
      <alignment/>
      <protection/>
    </xf>
    <xf numFmtId="0" fontId="5" fillId="0" borderId="0" xfId="0" applyFont="1" applyBorder="1" applyAlignment="1" applyProtection="1">
      <alignment/>
      <protection/>
    </xf>
    <xf numFmtId="168" fontId="5" fillId="0" borderId="16" xfId="0" applyNumberFormat="1" applyFont="1" applyBorder="1" applyAlignment="1" applyProtection="1">
      <alignment/>
      <protection/>
    </xf>
    <xf numFmtId="168" fontId="7" fillId="0" borderId="0" xfId="0" applyNumberFormat="1" applyFont="1" applyAlignment="1" applyProtection="1">
      <alignment wrapText="1"/>
      <protection/>
    </xf>
    <xf numFmtId="168" fontId="5" fillId="0" borderId="0" xfId="0" applyNumberFormat="1" applyFont="1" applyAlignment="1" applyProtection="1">
      <alignment/>
      <protection/>
    </xf>
    <xf numFmtId="168" fontId="5" fillId="0" borderId="0" xfId="0" applyNumberFormat="1" applyFont="1" applyAlignment="1" applyProtection="1">
      <alignment wrapText="1"/>
      <protection/>
    </xf>
    <xf numFmtId="168" fontId="7" fillId="0" borderId="0" xfId="0" applyNumberFormat="1" applyFont="1" applyAlignment="1" applyProtection="1">
      <alignment/>
      <protection/>
    </xf>
    <xf numFmtId="168" fontId="0" fillId="0" borderId="0" xfId="0" applyNumberFormat="1" applyFont="1" applyAlignment="1" applyProtection="1">
      <alignment/>
      <protection/>
    </xf>
    <xf numFmtId="169" fontId="0" fillId="0" borderId="0" xfId="0" applyNumberFormat="1" applyFill="1" applyAlignment="1" applyProtection="1">
      <alignment/>
      <protection/>
    </xf>
    <xf numFmtId="0" fontId="3" fillId="0" borderId="0" xfId="0" applyFont="1" applyFill="1" applyAlignment="1" applyProtection="1">
      <alignment/>
      <protection/>
    </xf>
    <xf numFmtId="2" fontId="0" fillId="0" borderId="0" xfId="0" applyNumberFormat="1" applyAlignment="1" applyProtection="1">
      <alignment/>
      <protection/>
    </xf>
    <xf numFmtId="43" fontId="5" fillId="0" borderId="0" xfId="0" applyNumberFormat="1" applyFont="1" applyAlignment="1" applyProtection="1">
      <alignment/>
      <protection/>
    </xf>
    <xf numFmtId="9" fontId="0" fillId="0" borderId="0" xfId="0" applyNumberFormat="1" applyAlignment="1" applyProtection="1">
      <alignment/>
      <protection/>
    </xf>
    <xf numFmtId="17" fontId="0" fillId="34" borderId="10" xfId="0" applyNumberFormat="1" applyFont="1" applyFill="1" applyBorder="1" applyAlignment="1" applyProtection="1">
      <alignment/>
      <protection/>
    </xf>
    <xf numFmtId="0" fontId="0" fillId="0" borderId="10" xfId="0" applyFont="1" applyFill="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0" fillId="0" borderId="0" xfId="0" applyFont="1" applyFill="1" applyBorder="1" applyAlignment="1">
      <alignment horizontal="right" wrapText="1"/>
    </xf>
    <xf numFmtId="168" fontId="5" fillId="0" borderId="0" xfId="0" applyNumberFormat="1" applyFont="1" applyBorder="1" applyAlignment="1" applyProtection="1">
      <alignment/>
      <protection/>
    </xf>
    <xf numFmtId="0" fontId="19" fillId="0" borderId="0" xfId="0" applyFont="1" applyAlignment="1" applyProtection="1">
      <alignment/>
      <protection/>
    </xf>
    <xf numFmtId="17" fontId="0" fillId="0" borderId="0" xfId="0" applyNumberFormat="1" applyFont="1" applyFill="1" applyBorder="1" applyAlignment="1" applyProtection="1">
      <alignment/>
      <protection/>
    </xf>
    <xf numFmtId="167" fontId="18" fillId="0" borderId="0" xfId="42" applyNumberFormat="1" applyFont="1" applyFill="1" applyBorder="1" applyAlignment="1">
      <alignment horizontal="center" vertical="center" wrapText="1"/>
    </xf>
    <xf numFmtId="2" fontId="18" fillId="0" borderId="15" xfId="42" applyNumberFormat="1" applyFont="1" applyFill="1" applyBorder="1" applyAlignment="1">
      <alignment horizontal="center" vertical="center" wrapText="1"/>
    </xf>
    <xf numFmtId="0" fontId="5" fillId="0" borderId="0" xfId="0" applyFont="1" applyFill="1" applyBorder="1" applyAlignment="1">
      <alignment/>
    </xf>
    <xf numFmtId="0" fontId="7" fillId="0" borderId="0" xfId="0" applyFont="1" applyAlignment="1" applyProtection="1">
      <alignment/>
      <protection/>
    </xf>
    <xf numFmtId="0" fontId="8" fillId="0" borderId="0" xfId="0" applyNumberFormat="1" applyFont="1" applyBorder="1" applyAlignment="1">
      <alignment vertical="top" wrapText="1"/>
    </xf>
    <xf numFmtId="0" fontId="5" fillId="0" borderId="0" xfId="0" applyNumberFormat="1" applyFont="1" applyBorder="1" applyAlignment="1" applyProtection="1">
      <alignment/>
      <protection/>
    </xf>
    <xf numFmtId="0" fontId="7" fillId="0" borderId="0" xfId="0" applyFont="1" applyAlignment="1" applyProtection="1">
      <alignment/>
      <protection/>
    </xf>
    <xf numFmtId="0" fontId="3" fillId="0" borderId="0" xfId="0" applyNumberFormat="1" applyFont="1" applyBorder="1" applyAlignment="1" applyProtection="1">
      <alignment/>
      <protection/>
    </xf>
    <xf numFmtId="0" fontId="7" fillId="0" borderId="17" xfId="0" applyFont="1" applyBorder="1" applyAlignment="1" applyProtection="1">
      <alignment/>
      <protection/>
    </xf>
    <xf numFmtId="0" fontId="3" fillId="0" borderId="18" xfId="0" applyFont="1" applyBorder="1" applyAlignment="1" applyProtection="1">
      <alignment horizontal="center"/>
      <protection/>
    </xf>
    <xf numFmtId="0" fontId="3" fillId="0" borderId="19" xfId="0" applyNumberFormat="1" applyFont="1" applyFill="1" applyBorder="1" applyAlignment="1" applyProtection="1">
      <alignment horizontal="center" vertical="center" wrapText="1"/>
      <protection/>
    </xf>
    <xf numFmtId="0" fontId="15" fillId="0" borderId="20" xfId="0" applyFont="1" applyBorder="1" applyAlignment="1" applyProtection="1">
      <alignment horizontal="center" wrapText="1"/>
      <protection/>
    </xf>
    <xf numFmtId="0" fontId="3" fillId="0" borderId="0" xfId="0" applyFont="1" applyBorder="1" applyAlignment="1" applyProtection="1">
      <alignment horizontal="left" vertical="center" wrapText="1"/>
      <protection/>
    </xf>
    <xf numFmtId="0" fontId="7" fillId="35" borderId="17" xfId="0" applyFont="1" applyFill="1" applyBorder="1" applyAlignment="1" applyProtection="1">
      <alignment horizontal="left"/>
      <protection/>
    </xf>
    <xf numFmtId="0" fontId="7" fillId="35" borderId="17" xfId="0" applyFont="1" applyFill="1" applyBorder="1" applyAlignment="1" applyProtection="1">
      <alignment horizontal="center"/>
      <protection/>
    </xf>
    <xf numFmtId="0" fontId="7" fillId="35" borderId="0" xfId="0" applyFont="1" applyFill="1" applyBorder="1" applyAlignment="1" applyProtection="1">
      <alignment horizontal="center"/>
      <protection/>
    </xf>
    <xf numFmtId="0" fontId="0" fillId="0" borderId="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3" fillId="0" borderId="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0" fillId="0" borderId="0" xfId="0" applyFont="1" applyAlignment="1" applyProtection="1">
      <alignment horizontal="center" vertical="center"/>
      <protection/>
    </xf>
    <xf numFmtId="0" fontId="7" fillId="0" borderId="0" xfId="0" applyFont="1" applyBorder="1" applyAlignment="1" applyProtection="1">
      <alignment/>
      <protection/>
    </xf>
    <xf numFmtId="0" fontId="3" fillId="0" borderId="18"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36" borderId="22" xfId="0" applyFont="1" applyFill="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164" fontId="14" fillId="0" borderId="0" xfId="57" applyNumberFormat="1" applyFont="1" applyFill="1" applyBorder="1" applyAlignment="1" applyProtection="1">
      <alignment horizontal="center" vertical="center" wrapText="1"/>
      <protection/>
    </xf>
    <xf numFmtId="0" fontId="14" fillId="0" borderId="0" xfId="0" applyFont="1" applyAlignment="1" applyProtection="1">
      <alignment horizontal="center" vertical="center" wrapText="1"/>
      <protection/>
    </xf>
    <xf numFmtId="3" fontId="14" fillId="0" borderId="0" xfId="0" applyNumberFormat="1" applyFont="1" applyBorder="1" applyAlignment="1" applyProtection="1">
      <alignment horizontal="center" vertical="center" wrapText="1"/>
      <protection/>
    </xf>
    <xf numFmtId="2" fontId="0" fillId="0" borderId="10" xfId="57" applyNumberFormat="1" applyFont="1" applyFill="1" applyBorder="1" applyAlignment="1" applyProtection="1">
      <alignment horizontal="center" vertical="center" wrapText="1"/>
      <protection/>
    </xf>
    <xf numFmtId="2" fontId="17" fillId="34" borderId="25" xfId="57" applyNumberFormat="1" applyFont="1" applyFill="1" applyBorder="1" applyAlignment="1" applyProtection="1">
      <alignment horizontal="center" vertical="center" wrapText="1"/>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protection/>
    </xf>
    <xf numFmtId="0" fontId="3" fillId="35" borderId="0" xfId="0" applyFont="1" applyFill="1" applyBorder="1" applyAlignment="1" applyProtection="1">
      <alignment horizontal="left" wrapText="1"/>
      <protection/>
    </xf>
    <xf numFmtId="0" fontId="3" fillId="35" borderId="0" xfId="0" applyFont="1" applyFill="1" applyBorder="1" applyAlignment="1" applyProtection="1">
      <alignment horizontal="left"/>
      <protection/>
    </xf>
    <xf numFmtId="2" fontId="0" fillId="0" borderId="20" xfId="57" applyNumberFormat="1" applyFont="1" applyFill="1" applyBorder="1" applyAlignment="1" applyProtection="1">
      <alignment horizontal="center" vertical="center" wrapText="1"/>
      <protection/>
    </xf>
    <xf numFmtId="2" fontId="0" fillId="0" borderId="26" xfId="57"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left"/>
      <protection/>
    </xf>
    <xf numFmtId="2" fontId="0" fillId="0" borderId="0" xfId="57"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protection/>
    </xf>
    <xf numFmtId="2" fontId="17" fillId="0" borderId="0" xfId="57" applyNumberFormat="1" applyFont="1" applyFill="1" applyBorder="1" applyAlignment="1" applyProtection="1">
      <alignment horizontal="center" vertical="center" wrapText="1"/>
      <protection/>
    </xf>
    <xf numFmtId="0" fontId="7" fillId="0" borderId="0" xfId="0" applyFont="1" applyFill="1" applyBorder="1" applyAlignment="1" applyProtection="1">
      <alignment/>
      <protection/>
    </xf>
    <xf numFmtId="0" fontId="0" fillId="0" borderId="17" xfId="0" applyFont="1" applyBorder="1" applyAlignment="1" applyProtection="1">
      <alignment horizontal="center" vertical="center"/>
      <protection/>
    </xf>
    <xf numFmtId="0" fontId="3"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protection/>
    </xf>
    <xf numFmtId="0" fontId="3" fillId="0" borderId="28" xfId="0" applyFont="1" applyBorder="1" applyAlignment="1" applyProtection="1">
      <alignment horizontal="center" vertical="center" wrapText="1"/>
      <protection/>
    </xf>
    <xf numFmtId="2" fontId="0" fillId="0" borderId="17" xfId="57" applyNumberFormat="1" applyFont="1" applyFill="1" applyBorder="1" applyAlignment="1" applyProtection="1">
      <alignment horizontal="center" vertical="center" wrapText="1"/>
      <protection/>
    </xf>
    <xf numFmtId="2" fontId="17" fillId="0" borderId="15" xfId="57" applyNumberFormat="1" applyFont="1" applyFill="1" applyBorder="1" applyAlignment="1" applyProtection="1">
      <alignment horizontal="center" vertical="center" wrapText="1"/>
      <protection/>
    </xf>
    <xf numFmtId="2" fontId="17" fillId="34" borderId="29" xfId="57" applyNumberFormat="1" applyFont="1" applyFill="1" applyBorder="1" applyAlignment="1" applyProtection="1">
      <alignment horizontal="center" vertical="center" wrapText="1"/>
      <protection/>
    </xf>
    <xf numFmtId="2" fontId="3" fillId="34" borderId="11" xfId="57" applyNumberFormat="1" applyFont="1" applyFill="1" applyBorder="1" applyAlignment="1" applyProtection="1">
      <alignment horizontal="center" vertical="center" wrapText="1"/>
      <protection/>
    </xf>
    <xf numFmtId="2" fontId="3" fillId="34" borderId="10" xfId="57" applyNumberFormat="1" applyFont="1" applyFill="1" applyBorder="1" applyAlignment="1" applyProtection="1">
      <alignment horizontal="center" vertical="center" wrapText="1"/>
      <protection/>
    </xf>
    <xf numFmtId="0" fontId="21" fillId="0" borderId="0" xfId="0" applyFont="1" applyAlignment="1">
      <alignment wrapText="1"/>
    </xf>
    <xf numFmtId="0" fontId="22" fillId="0" borderId="0" xfId="0" applyFont="1" applyAlignment="1">
      <alignment wrapText="1"/>
    </xf>
    <xf numFmtId="0" fontId="3" fillId="0" borderId="0" xfId="0" applyFont="1" applyAlignment="1">
      <alignment horizontal="right"/>
    </xf>
    <xf numFmtId="0" fontId="0" fillId="0" borderId="30" xfId="0" applyFont="1" applyBorder="1" applyAlignment="1">
      <alignment vertical="top"/>
    </xf>
    <xf numFmtId="0" fontId="3" fillId="0" borderId="31" xfId="0" applyFont="1" applyFill="1" applyBorder="1" applyAlignment="1">
      <alignment horizontal="right"/>
    </xf>
    <xf numFmtId="0" fontId="3" fillId="0" borderId="31" xfId="0" applyFont="1" applyBorder="1" applyAlignment="1">
      <alignment horizontal="right"/>
    </xf>
    <xf numFmtId="0" fontId="3" fillId="0" borderId="0" xfId="0" applyFont="1" applyBorder="1" applyAlignment="1">
      <alignment horizontal="right"/>
    </xf>
    <xf numFmtId="0" fontId="0" fillId="0" borderId="32" xfId="0" applyFill="1" applyBorder="1" applyAlignment="1">
      <alignment/>
    </xf>
    <xf numFmtId="49" fontId="3" fillId="0" borderId="10" xfId="0" applyNumberFormat="1" applyFont="1" applyFill="1" applyBorder="1" applyAlignment="1" applyProtection="1">
      <alignment horizontal="center" vertical="center" wrapText="1"/>
      <protection locked="0"/>
    </xf>
    <xf numFmtId="0" fontId="23" fillId="0" borderId="30" xfId="0" applyFont="1" applyBorder="1" applyAlignment="1">
      <alignment vertical="top" wrapText="1"/>
    </xf>
    <xf numFmtId="0" fontId="18" fillId="37" borderId="13" xfId="0" applyFont="1" applyFill="1" applyBorder="1" applyAlignment="1">
      <alignment horizontal="center" vertical="center" wrapText="1"/>
    </xf>
    <xf numFmtId="0" fontId="18" fillId="37" borderId="33" xfId="0" applyFont="1" applyFill="1" applyBorder="1" applyAlignment="1">
      <alignment horizontal="center" vertical="center"/>
    </xf>
    <xf numFmtId="0" fontId="18" fillId="37" borderId="10" xfId="0" applyFont="1" applyFill="1" applyBorder="1" applyAlignment="1">
      <alignment horizontal="center" vertical="center" wrapText="1"/>
    </xf>
    <xf numFmtId="0" fontId="5" fillId="0" borderId="0" xfId="0" applyFont="1" applyAlignment="1" applyProtection="1">
      <alignment vertical="top" wrapText="1"/>
      <protection/>
    </xf>
    <xf numFmtId="0" fontId="0" fillId="0" borderId="0" xfId="0" applyAlignment="1">
      <alignment vertical="top" wrapText="1"/>
    </xf>
    <xf numFmtId="0" fontId="3" fillId="0" borderId="0" xfId="0" applyFont="1" applyAlignment="1">
      <alignment/>
    </xf>
    <xf numFmtId="0" fontId="0" fillId="0" borderId="0" xfId="0" applyFont="1" applyAlignment="1">
      <alignment/>
    </xf>
    <xf numFmtId="0" fontId="5" fillId="0" borderId="0" xfId="0" applyFont="1" applyAlignment="1">
      <alignment horizontal="center"/>
    </xf>
    <xf numFmtId="2" fontId="60" fillId="0" borderId="0" xfId="0" applyNumberFormat="1" applyFont="1" applyAlignment="1">
      <alignment/>
    </xf>
    <xf numFmtId="0" fontId="19" fillId="0" borderId="0" xfId="0" applyFont="1" applyAlignment="1">
      <alignment/>
    </xf>
    <xf numFmtId="0" fontId="7" fillId="0" borderId="0" xfId="0" applyFont="1" applyAlignment="1">
      <alignment wrapText="1"/>
    </xf>
    <xf numFmtId="0" fontId="7" fillId="0" borderId="0" xfId="0" applyFont="1" applyAlignment="1">
      <alignment horizontal="center" vertical="top"/>
    </xf>
    <xf numFmtId="43" fontId="7" fillId="0" borderId="0" xfId="0" applyNumberFormat="1" applyFont="1" applyAlignment="1">
      <alignment horizontal="center" vertical="top"/>
    </xf>
    <xf numFmtId="0" fontId="5" fillId="0" borderId="0" xfId="0" applyFont="1" applyAlignment="1">
      <alignment wrapText="1"/>
    </xf>
    <xf numFmtId="43" fontId="5" fillId="0" borderId="0" xfId="0" applyNumberFormat="1" applyFont="1" applyFill="1" applyAlignment="1">
      <alignment/>
    </xf>
    <xf numFmtId="0" fontId="5" fillId="0" borderId="0" xfId="0" applyFont="1" applyAlignment="1" applyProtection="1">
      <alignment horizontal="right" wrapText="1"/>
      <protection/>
    </xf>
    <xf numFmtId="43" fontId="7" fillId="0" borderId="0" xfId="0" applyNumberFormat="1" applyFont="1" applyAlignment="1" applyProtection="1">
      <alignment/>
      <protection/>
    </xf>
    <xf numFmtId="43" fontId="0" fillId="0" borderId="0" xfId="0" applyNumberFormat="1" applyAlignment="1" applyProtection="1">
      <alignment/>
      <protection/>
    </xf>
    <xf numFmtId="168" fontId="5" fillId="0" borderId="0" xfId="0" applyNumberFormat="1" applyFont="1" applyAlignment="1" applyProtection="1">
      <alignment horizontal="right" wrapText="1"/>
      <protection/>
    </xf>
    <xf numFmtId="0" fontId="7" fillId="0" borderId="0" xfId="0" applyFont="1" applyFill="1" applyBorder="1" applyAlignment="1" applyProtection="1">
      <alignment/>
      <protection/>
    </xf>
    <xf numFmtId="0" fontId="7" fillId="0" borderId="0" xfId="0" applyFont="1" applyBorder="1" applyAlignment="1" applyProtection="1">
      <alignment/>
      <protection/>
    </xf>
    <xf numFmtId="0" fontId="0" fillId="0" borderId="0" xfId="0" applyFill="1" applyAlignment="1">
      <alignment/>
    </xf>
    <xf numFmtId="0" fontId="0" fillId="0" borderId="0" xfId="0" applyAlignment="1">
      <alignment/>
    </xf>
    <xf numFmtId="0" fontId="4"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49" fontId="4" fillId="0" borderId="0" xfId="0" applyNumberFormat="1" applyFont="1" applyFill="1" applyBorder="1" applyAlignment="1">
      <alignment/>
    </xf>
    <xf numFmtId="49" fontId="4" fillId="0" borderId="0" xfId="0" applyNumberFormat="1" applyFont="1" applyFill="1" applyBorder="1" applyAlignment="1">
      <alignment/>
    </xf>
    <xf numFmtId="0" fontId="6" fillId="0" borderId="10" xfId="0" applyFont="1" applyBorder="1" applyAlignment="1" applyProtection="1">
      <alignment vertical="top" wrapText="1"/>
      <protection/>
    </xf>
    <xf numFmtId="2" fontId="0" fillId="0" borderId="10" xfId="0" applyNumberFormat="1" applyFont="1" applyBorder="1" applyAlignment="1" applyProtection="1">
      <alignment horizontal="left"/>
      <protection/>
    </xf>
    <xf numFmtId="43" fontId="7" fillId="0" borderId="0" xfId="42" applyFont="1" applyAlignment="1">
      <alignment/>
    </xf>
    <xf numFmtId="43" fontId="7" fillId="0" borderId="0" xfId="42" applyFont="1" applyAlignment="1">
      <alignment horizontal="center"/>
    </xf>
    <xf numFmtId="43" fontId="0" fillId="0" borderId="0" xfId="0" applyNumberFormat="1" applyAlignment="1">
      <alignment/>
    </xf>
    <xf numFmtId="43" fontId="7" fillId="0" borderId="0" xfId="0" applyNumberFormat="1" applyFont="1" applyAlignment="1">
      <alignment/>
    </xf>
    <xf numFmtId="0" fontId="7" fillId="0" borderId="0" xfId="42" applyNumberFormat="1" applyFont="1" applyAlignment="1">
      <alignment horizontal="center"/>
    </xf>
    <xf numFmtId="43" fontId="2" fillId="0" borderId="0" xfId="0" applyNumberFormat="1" applyFont="1" applyAlignment="1">
      <alignment/>
    </xf>
    <xf numFmtId="0" fontId="5" fillId="0" borderId="0" xfId="0" applyFont="1" applyAlignment="1" applyProtection="1">
      <alignment horizontal="center"/>
      <protection/>
    </xf>
    <xf numFmtId="43" fontId="7" fillId="0" borderId="0" xfId="42" applyFont="1" applyAlignment="1" applyProtection="1">
      <alignment/>
      <protection/>
    </xf>
    <xf numFmtId="43" fontId="5" fillId="0" borderId="16" xfId="42" applyFont="1" applyFill="1" applyBorder="1" applyAlignment="1" applyProtection="1">
      <alignment/>
      <protection/>
    </xf>
    <xf numFmtId="43" fontId="5" fillId="0" borderId="0" xfId="42" applyFont="1" applyFill="1" applyBorder="1" applyAlignment="1" applyProtection="1">
      <alignment/>
      <protection/>
    </xf>
    <xf numFmtId="43" fontId="20" fillId="0" borderId="0" xfId="42" applyFont="1" applyFill="1" applyAlignment="1" applyProtection="1">
      <alignment/>
      <protection/>
    </xf>
    <xf numFmtId="43" fontId="5" fillId="0" borderId="0" xfId="42" applyFont="1" applyFill="1" applyAlignment="1" applyProtection="1">
      <alignment/>
      <protection/>
    </xf>
    <xf numFmtId="43" fontId="5" fillId="0" borderId="0" xfId="42" applyFont="1" applyBorder="1" applyAlignment="1">
      <alignment/>
    </xf>
    <xf numFmtId="43" fontId="7" fillId="0" borderId="0" xfId="0" applyNumberFormat="1" applyFont="1" applyBorder="1" applyAlignment="1">
      <alignment/>
    </xf>
    <xf numFmtId="43" fontId="7" fillId="0" borderId="0" xfId="0" applyNumberFormat="1" applyFont="1" applyBorder="1" applyAlignment="1" applyProtection="1">
      <alignment/>
      <protection/>
    </xf>
    <xf numFmtId="165" fontId="0" fillId="0" borderId="0" xfId="42" applyNumberFormat="1" applyFont="1" applyAlignment="1">
      <alignment horizontal="left"/>
    </xf>
    <xf numFmtId="0" fontId="0" fillId="0" borderId="0" xfId="0" applyFont="1" applyAlignment="1">
      <alignment/>
    </xf>
    <xf numFmtId="0" fontId="0" fillId="0" borderId="34" xfId="0" applyFont="1" applyBorder="1" applyAlignment="1">
      <alignment vertical="top"/>
    </xf>
    <xf numFmtId="0" fontId="0" fillId="0" borderId="35" xfId="0" applyBorder="1" applyAlignment="1">
      <alignment/>
    </xf>
    <xf numFmtId="0" fontId="0" fillId="0" borderId="36" xfId="0" applyFont="1" applyFill="1" applyBorder="1" applyAlignment="1">
      <alignment horizontal="center" wrapText="1"/>
    </xf>
    <xf numFmtId="0" fontId="8" fillId="0" borderId="0" xfId="0" applyFont="1" applyAlignment="1">
      <alignment horizontal="center" vertical="top" wrapText="1"/>
    </xf>
    <xf numFmtId="0" fontId="7" fillId="0" borderId="0" xfId="0" applyFont="1" applyAlignment="1">
      <alignment horizontal="left" vertical="top" wrapText="1"/>
    </xf>
    <xf numFmtId="0" fontId="0" fillId="0" borderId="0" xfId="0" applyAlignment="1">
      <alignment horizontal="left" vertical="top"/>
    </xf>
    <xf numFmtId="0" fontId="5" fillId="0" borderId="0" xfId="0" applyFont="1" applyFill="1" applyAlignment="1" applyProtection="1">
      <alignment horizontal="center"/>
      <protection/>
    </xf>
    <xf numFmtId="0" fontId="5"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5" fillId="0" borderId="0" xfId="0" applyFont="1" applyBorder="1" applyAlignment="1" applyProtection="1">
      <alignment/>
      <protection/>
    </xf>
    <xf numFmtId="0" fontId="7" fillId="0" borderId="0" xfId="0" applyFont="1" applyBorder="1" applyAlignment="1">
      <alignment/>
    </xf>
    <xf numFmtId="0" fontId="5" fillId="0" borderId="0" xfId="0" applyFont="1" applyAlignment="1" applyProtection="1">
      <alignment horizontal="left" wrapText="1"/>
      <protection/>
    </xf>
    <xf numFmtId="0" fontId="5" fillId="0" borderId="16" xfId="0" applyFont="1" applyFill="1" applyBorder="1" applyAlignment="1" applyProtection="1">
      <alignment horizontal="center"/>
      <protection/>
    </xf>
    <xf numFmtId="0" fontId="5" fillId="0" borderId="16" xfId="0" applyFont="1" applyBorder="1" applyAlignment="1" applyProtection="1">
      <alignment horizontal="center"/>
      <protection/>
    </xf>
    <xf numFmtId="0" fontId="5" fillId="0" borderId="0" xfId="0" applyFont="1" applyBorder="1" applyAlignment="1" applyProtection="1">
      <alignment wrapText="1"/>
      <protection/>
    </xf>
    <xf numFmtId="0" fontId="5" fillId="0" borderId="0" xfId="0" applyFont="1" applyFill="1" applyBorder="1" applyAlignment="1" applyProtection="1">
      <alignment wrapText="1"/>
      <protection/>
    </xf>
    <xf numFmtId="0" fontId="24" fillId="0" borderId="0" xfId="0" applyFont="1" applyBorder="1" applyAlignment="1">
      <alignment horizontal="center" wrapText="1"/>
    </xf>
    <xf numFmtId="0" fontId="0" fillId="0" borderId="17" xfId="0" applyBorder="1" applyAlignment="1">
      <alignment wrapText="1"/>
    </xf>
    <xf numFmtId="2" fontId="0" fillId="33" borderId="37" xfId="57" applyNumberFormat="1" applyFont="1" applyFill="1" applyBorder="1" applyAlignment="1" applyProtection="1">
      <alignment horizontal="center" vertical="center" wrapText="1"/>
      <protection/>
    </xf>
    <xf numFmtId="2" fontId="0" fillId="33" borderId="38" xfId="57" applyNumberFormat="1" applyFont="1" applyFill="1" applyBorder="1" applyAlignment="1" applyProtection="1">
      <alignment horizontal="center" vertical="center" wrapText="1"/>
      <protection/>
    </xf>
    <xf numFmtId="2" fontId="0" fillId="33" borderId="20" xfId="57" applyNumberFormat="1" applyFont="1" applyFill="1" applyBorder="1" applyAlignment="1" applyProtection="1">
      <alignment horizontal="center" vertical="center" wrapText="1"/>
      <protection/>
    </xf>
    <xf numFmtId="2" fontId="0" fillId="33" borderId="10" xfId="57" applyNumberFormat="1"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20" xfId="0" applyBorder="1" applyAlignment="1">
      <alignment horizontal="center" vertical="center" wrapText="1"/>
    </xf>
    <xf numFmtId="0" fontId="5" fillId="35" borderId="39" xfId="0" applyFont="1" applyFill="1" applyBorder="1" applyAlignment="1" applyProtection="1">
      <alignment horizontal="center" vertical="center" wrapText="1"/>
      <protection/>
    </xf>
    <xf numFmtId="0" fontId="0" fillId="0" borderId="21" xfId="0" applyBorder="1" applyAlignment="1" applyProtection="1">
      <alignment horizontal="center" vertical="center"/>
      <protection/>
    </xf>
    <xf numFmtId="0" fontId="0" fillId="0" borderId="40" xfId="0" applyBorder="1" applyAlignment="1" applyProtection="1">
      <alignment horizontal="center" vertical="center"/>
      <protection/>
    </xf>
    <xf numFmtId="0" fontId="5" fillId="35" borderId="41" xfId="0" applyFont="1" applyFill="1" applyBorder="1" applyAlignment="1" applyProtection="1">
      <alignment horizontal="center" vertical="center" wrapText="1"/>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38" borderId="0" xfId="0" applyFont="1" applyFill="1" applyBorder="1" applyAlignment="1" applyProtection="1">
      <alignment horizontal="left" vertical="center" wrapText="1" indent="3"/>
      <protection/>
    </xf>
    <xf numFmtId="0" fontId="0" fillId="0" borderId="0" xfId="0" applyFont="1" applyAlignment="1" applyProtection="1">
      <alignment horizontal="left" indent="3"/>
      <protection/>
    </xf>
    <xf numFmtId="0" fontId="5" fillId="0" borderId="41" xfId="0" applyFont="1" applyBorder="1" applyAlignment="1" applyProtection="1">
      <alignment horizontal="center" vertical="center" wrapText="1"/>
      <protection/>
    </xf>
    <xf numFmtId="0" fontId="7" fillId="0" borderId="13" xfId="0" applyFont="1" applyBorder="1" applyAlignment="1" applyProtection="1">
      <alignment horizontal="center" vertical="center"/>
      <protection/>
    </xf>
    <xf numFmtId="0" fontId="0" fillId="0" borderId="13" xfId="0" applyBorder="1" applyAlignment="1" applyProtection="1">
      <alignment/>
      <protection/>
    </xf>
    <xf numFmtId="0" fontId="0" fillId="0" borderId="42" xfId="0" applyBorder="1" applyAlignment="1" applyProtection="1">
      <alignment/>
      <protection/>
    </xf>
    <xf numFmtId="0" fontId="3" fillId="0" borderId="20" xfId="0" applyNumberFormat="1" applyFont="1" applyBorder="1" applyAlignment="1" applyProtection="1">
      <alignment horizontal="left" vertical="center" wrapText="1"/>
      <protection/>
    </xf>
    <xf numFmtId="0" fontId="0" fillId="0" borderId="20" xfId="0" applyBorder="1"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font>
        <color indexed="10"/>
      </font>
    </dxf>
    <dxf>
      <font>
        <color indexed="39"/>
      </font>
    </dxf>
    <dxf>
      <font>
        <color indexed="10"/>
      </font>
    </dxf>
    <dxf>
      <font>
        <color indexed="1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sheetPr>
  <dimension ref="A1:C53"/>
  <sheetViews>
    <sheetView showGridLines="0" zoomScalePageLayoutView="0" workbookViewId="0" topLeftCell="A1">
      <selection activeCell="B13" sqref="B13"/>
    </sheetView>
  </sheetViews>
  <sheetFormatPr defaultColWidth="9.140625" defaultRowHeight="12" customHeight="1"/>
  <cols>
    <col min="1" max="1" width="64.7109375" style="2" customWidth="1"/>
    <col min="2" max="2" width="64.00390625" style="2" customWidth="1"/>
    <col min="3" max="16384" width="9.140625" style="2" customWidth="1"/>
  </cols>
  <sheetData>
    <row r="1" spans="1:3" ht="17.25" customHeight="1">
      <c r="A1" s="7" t="s">
        <v>626</v>
      </c>
      <c r="B1" s="3"/>
      <c r="C1" s="4"/>
    </row>
    <row r="2" spans="1:3" ht="12" customHeight="1">
      <c r="A2" s="3"/>
      <c r="B2" s="3"/>
      <c r="C2" s="4"/>
    </row>
    <row r="3" spans="1:3" ht="12" customHeight="1">
      <c r="A3" s="9" t="s">
        <v>588</v>
      </c>
      <c r="B3" s="147" t="s">
        <v>1208</v>
      </c>
      <c r="C3" s="4"/>
    </row>
    <row r="4" spans="1:2" ht="12" customHeight="1">
      <c r="A4" s="9" t="s">
        <v>622</v>
      </c>
      <c r="B4" s="14"/>
    </row>
    <row r="5" spans="1:2" ht="12" customHeight="1">
      <c r="A5" s="9" t="s">
        <v>632</v>
      </c>
      <c r="B5" s="14"/>
    </row>
    <row r="6" spans="1:2" ht="12" customHeight="1">
      <c r="A6" s="9" t="s">
        <v>1199</v>
      </c>
      <c r="B6" s="14"/>
    </row>
    <row r="7" spans="1:2" s="78" customFormat="1" ht="12" customHeight="1">
      <c r="A7" s="9" t="s">
        <v>612</v>
      </c>
      <c r="B7" s="77"/>
    </row>
    <row r="8" spans="1:2" s="78" customFormat="1" ht="12" customHeight="1">
      <c r="A8" s="5"/>
      <c r="B8" s="79"/>
    </row>
    <row r="9" spans="1:2" s="78" customFormat="1" ht="12" customHeight="1">
      <c r="A9" s="6" t="s">
        <v>620</v>
      </c>
      <c r="B9" s="79"/>
    </row>
    <row r="10" spans="1:2" s="78" customFormat="1" ht="12" customHeight="1">
      <c r="A10" s="80" t="s">
        <v>613</v>
      </c>
      <c r="B10" s="79"/>
    </row>
    <row r="11" spans="1:2" s="78" customFormat="1" ht="12" customHeight="1">
      <c r="A11" s="80" t="s">
        <v>615</v>
      </c>
      <c r="B11" s="79"/>
    </row>
    <row r="12" spans="1:2" s="78" customFormat="1" ht="12" customHeight="1">
      <c r="A12" s="80" t="s">
        <v>616</v>
      </c>
      <c r="B12" s="79"/>
    </row>
    <row r="13" spans="1:2" s="78" customFormat="1" ht="12" customHeight="1">
      <c r="A13" s="80" t="s">
        <v>614</v>
      </c>
      <c r="B13" s="79"/>
    </row>
    <row r="14" spans="1:2" s="78" customFormat="1" ht="12" customHeight="1">
      <c r="A14" s="80"/>
      <c r="B14" s="79"/>
    </row>
    <row r="15" spans="1:2" s="78" customFormat="1" ht="12" customHeight="1">
      <c r="A15" s="81" t="s">
        <v>623</v>
      </c>
      <c r="B15" s="79"/>
    </row>
    <row r="16" spans="1:2" s="78" customFormat="1" ht="15.75" customHeight="1">
      <c r="A16" s="81" t="s">
        <v>644</v>
      </c>
      <c r="B16" s="79"/>
    </row>
    <row r="17" spans="1:2" s="78" customFormat="1" ht="42.75" customHeight="1">
      <c r="A17" s="81" t="s">
        <v>642</v>
      </c>
      <c r="B17" s="79"/>
    </row>
    <row r="18" spans="1:2" s="78" customFormat="1" ht="40.5" customHeight="1">
      <c r="A18" s="81" t="s">
        <v>643</v>
      </c>
      <c r="B18" s="79"/>
    </row>
    <row r="19" spans="1:2" s="78" customFormat="1" ht="12" customHeight="1">
      <c r="A19" s="80"/>
      <c r="B19" s="82"/>
    </row>
    <row r="20" spans="1:2" s="78" customFormat="1" ht="12" customHeight="1">
      <c r="A20" s="9" t="s">
        <v>627</v>
      </c>
      <c r="B20" s="77"/>
    </row>
    <row r="21" spans="1:2" s="78" customFormat="1" ht="12" customHeight="1">
      <c r="A21" s="9" t="s">
        <v>609</v>
      </c>
      <c r="B21" s="77"/>
    </row>
    <row r="22" spans="1:2" s="78" customFormat="1" ht="12" customHeight="1">
      <c r="A22" s="9" t="s">
        <v>610</v>
      </c>
      <c r="B22" s="77"/>
    </row>
    <row r="23" spans="1:2" s="78" customFormat="1" ht="35.25" customHeight="1">
      <c r="A23" s="32" t="s">
        <v>628</v>
      </c>
      <c r="B23" s="77"/>
    </row>
    <row r="24" spans="1:2" ht="12" customHeight="1">
      <c r="A24" s="5"/>
      <c r="B24" s="8"/>
    </row>
    <row r="25" spans="1:2" ht="12" customHeight="1">
      <c r="A25" s="5" t="s">
        <v>1203</v>
      </c>
      <c r="B25" s="8"/>
    </row>
    <row r="26" spans="1:2" ht="12" customHeight="1">
      <c r="A26" s="9" t="s">
        <v>617</v>
      </c>
      <c r="B26" s="14"/>
    </row>
    <row r="27" spans="1:2" ht="12" customHeight="1">
      <c r="A27" s="9" t="s">
        <v>609</v>
      </c>
      <c r="B27" s="14"/>
    </row>
    <row r="28" spans="1:2" ht="12" customHeight="1">
      <c r="A28" s="9" t="s">
        <v>629</v>
      </c>
      <c r="B28" s="14"/>
    </row>
    <row r="29" spans="1:2" ht="12" customHeight="1">
      <c r="A29" s="9" t="s">
        <v>630</v>
      </c>
      <c r="B29" s="14"/>
    </row>
    <row r="30" spans="1:2" ht="12" customHeight="1">
      <c r="A30" s="9" t="s">
        <v>624</v>
      </c>
      <c r="B30" s="14"/>
    </row>
    <row r="31" spans="1:2" ht="12" customHeight="1">
      <c r="A31" s="9" t="s">
        <v>625</v>
      </c>
      <c r="B31" s="14"/>
    </row>
    <row r="32" spans="1:2" ht="12" customHeight="1">
      <c r="A32" s="9" t="s">
        <v>634</v>
      </c>
      <c r="B32" s="14"/>
    </row>
    <row r="33" spans="1:2" ht="12" customHeight="1">
      <c r="A33" s="9" t="s">
        <v>619</v>
      </c>
      <c r="B33" s="14"/>
    </row>
    <row r="34" spans="1:2" ht="12" customHeight="1">
      <c r="A34" s="144" t="s">
        <v>1204</v>
      </c>
      <c r="B34" s="14"/>
    </row>
    <row r="35" spans="1:3" ht="12" customHeight="1">
      <c r="A35" s="145" t="s">
        <v>1205</v>
      </c>
      <c r="B35" s="14"/>
      <c r="C35" s="146"/>
    </row>
    <row r="36" spans="1:2" ht="12" customHeight="1">
      <c r="A36" s="141"/>
      <c r="B36" s="8"/>
    </row>
    <row r="37" spans="1:2" ht="12" customHeight="1">
      <c r="A37" s="5" t="s">
        <v>633</v>
      </c>
      <c r="B37" s="8"/>
    </row>
    <row r="38" spans="1:2" ht="12" customHeight="1">
      <c r="A38" s="9" t="s">
        <v>617</v>
      </c>
      <c r="B38" s="14"/>
    </row>
    <row r="39" spans="1:2" ht="12" customHeight="1">
      <c r="A39" s="9" t="s">
        <v>609</v>
      </c>
      <c r="B39" s="14"/>
    </row>
    <row r="40" spans="1:2" ht="12" customHeight="1">
      <c r="A40" s="143" t="s">
        <v>619</v>
      </c>
      <c r="B40" s="14"/>
    </row>
    <row r="41" spans="1:2" ht="12" customHeight="1">
      <c r="A41" s="9" t="s">
        <v>618</v>
      </c>
      <c r="B41" s="14"/>
    </row>
    <row r="42" spans="1:2" ht="12" customHeight="1">
      <c r="A42" s="9"/>
      <c r="B42" s="8"/>
    </row>
    <row r="43" spans="1:2" ht="12" customHeight="1" thickBot="1">
      <c r="A43" s="5" t="s">
        <v>1202</v>
      </c>
      <c r="B43" s="8"/>
    </row>
    <row r="44" spans="1:2" ht="18" customHeight="1" thickBot="1" thickTop="1">
      <c r="A44" s="195" t="s">
        <v>1201</v>
      </c>
      <c r="B44" s="196"/>
    </row>
    <row r="45" spans="1:2" ht="15" customHeight="1" thickBot="1" thickTop="1">
      <c r="A45" s="197"/>
      <c r="B45" s="197"/>
    </row>
    <row r="46" spans="1:2" ht="80.25" customHeight="1" thickBot="1" thickTop="1">
      <c r="A46" s="148" t="s">
        <v>1200</v>
      </c>
      <c r="B46" s="142" t="s">
        <v>1214</v>
      </c>
    </row>
    <row r="47" ht="12" customHeight="1" thickTop="1">
      <c r="A47" s="2"/>
    </row>
    <row r="48" ht="12" customHeight="1">
      <c r="A48" s="2"/>
    </row>
    <row r="53" ht="12" customHeight="1">
      <c r="B53"/>
    </row>
  </sheetData>
  <sheetProtection/>
  <mergeCells count="2">
    <mergeCell ref="A44:B44"/>
    <mergeCell ref="A45:B45"/>
  </mergeCells>
  <printOptions/>
  <pageMargins left="0.75" right="0.75" top="1" bottom="1" header="0.5" footer="0.5"/>
  <pageSetup horizontalDpi="525" verticalDpi="525" orientation="landscape" scale="81" r:id="rId1"/>
  <headerFooter alignWithMargins="0">
    <oddHeader>&amp;LAugust 9th, 2007 {Filing Month} 2008
&amp;CRESOURCE ADEQUACY COMPLIANCE FILING&amp;R{Name of LSE}, Page &amp;P of &amp;N</oddHeader>
    <oddFooter>&amp;LFile:  &amp;F&amp;RTab:  &amp;A</oddFooter>
  </headerFooter>
</worksheet>
</file>

<file path=xl/worksheets/sheet2.xml><?xml version="1.0" encoding="utf-8"?>
<worksheet xmlns="http://schemas.openxmlformats.org/spreadsheetml/2006/main" xmlns:r="http://schemas.openxmlformats.org/officeDocument/2006/relationships">
  <sheetPr>
    <tabColor indexed="47"/>
  </sheetPr>
  <dimension ref="A1:B87"/>
  <sheetViews>
    <sheetView showGridLines="0" zoomScalePageLayoutView="0" workbookViewId="0" topLeftCell="A1">
      <selection activeCell="A6" sqref="A6"/>
    </sheetView>
  </sheetViews>
  <sheetFormatPr defaultColWidth="9.140625" defaultRowHeight="12.75"/>
  <cols>
    <col min="1" max="1" width="135.8515625" style="1" customWidth="1"/>
    <col min="2" max="2" width="44.00390625" style="23" customWidth="1"/>
    <col min="3" max="16384" width="9.140625" style="23" customWidth="1"/>
  </cols>
  <sheetData>
    <row r="1" ht="18" customHeight="1">
      <c r="A1" s="22">
        <v>40019</v>
      </c>
    </row>
    <row r="2" ht="15.75">
      <c r="A2" s="17"/>
    </row>
    <row r="3" ht="20.25">
      <c r="A3" s="18" t="s">
        <v>93</v>
      </c>
    </row>
    <row r="4" ht="15.75">
      <c r="A4" s="19"/>
    </row>
    <row r="5" ht="15.75">
      <c r="A5" s="17" t="s">
        <v>636</v>
      </c>
    </row>
    <row r="6" ht="15.75">
      <c r="A6" s="17"/>
    </row>
    <row r="7" spans="1:2" ht="15.75">
      <c r="A7" s="21" t="s">
        <v>608</v>
      </c>
      <c r="B7" s="16"/>
    </row>
    <row r="8" spans="1:2" ht="15.75">
      <c r="A8" s="21" t="s">
        <v>621</v>
      </c>
      <c r="B8" s="16"/>
    </row>
    <row r="9" ht="15.75">
      <c r="A9" s="21" t="s">
        <v>728</v>
      </c>
    </row>
    <row r="10" spans="1:2" ht="15.75">
      <c r="A10" s="21" t="s">
        <v>442</v>
      </c>
      <c r="B10" s="16"/>
    </row>
    <row r="11" spans="1:2" ht="15.75">
      <c r="A11" s="21" t="s">
        <v>443</v>
      </c>
      <c r="B11" s="16"/>
    </row>
    <row r="12" ht="15.75">
      <c r="A12" s="17"/>
    </row>
    <row r="13" ht="18.75">
      <c r="A13" s="24" t="s">
        <v>637</v>
      </c>
    </row>
    <row r="14" ht="63">
      <c r="A14" s="17" t="s">
        <v>1206</v>
      </c>
    </row>
    <row r="15" ht="15.75">
      <c r="A15" s="17"/>
    </row>
    <row r="16" ht="66.75" customHeight="1">
      <c r="A16" s="17" t="s">
        <v>1446</v>
      </c>
    </row>
    <row r="17" ht="15.75">
      <c r="A17" s="17"/>
    </row>
    <row r="18" ht="48" customHeight="1">
      <c r="A18" s="17" t="s">
        <v>1207</v>
      </c>
    </row>
    <row r="19" ht="15.75">
      <c r="A19" s="17"/>
    </row>
    <row r="20" ht="18.75">
      <c r="A20" s="24" t="s">
        <v>638</v>
      </c>
    </row>
    <row r="21" ht="15.75">
      <c r="A21" s="21" t="s">
        <v>639</v>
      </c>
    </row>
    <row r="22" ht="15.75">
      <c r="A22" s="21"/>
    </row>
    <row r="23" ht="15.75">
      <c r="A23" s="21" t="s">
        <v>1196</v>
      </c>
    </row>
    <row r="24" ht="15.75">
      <c r="A24" s="21" t="s">
        <v>649</v>
      </c>
    </row>
    <row r="25" ht="15.75">
      <c r="A25" s="21" t="s">
        <v>650</v>
      </c>
    </row>
    <row r="26" ht="15.75">
      <c r="A26" s="21" t="s">
        <v>651</v>
      </c>
    </row>
    <row r="27" ht="15.75">
      <c r="A27" s="21" t="s">
        <v>586</v>
      </c>
    </row>
    <row r="28" ht="31.5">
      <c r="A28" s="21" t="s">
        <v>1390</v>
      </c>
    </row>
    <row r="29" ht="14.25" customHeight="1">
      <c r="A29" s="21" t="s">
        <v>1391</v>
      </c>
    </row>
    <row r="30" ht="32.25" customHeight="1">
      <c r="A30" s="21" t="s">
        <v>1392</v>
      </c>
    </row>
    <row r="31" ht="30" customHeight="1">
      <c r="A31" s="21" t="s">
        <v>1393</v>
      </c>
    </row>
    <row r="32" ht="14.25" customHeight="1">
      <c r="A32" s="21"/>
    </row>
    <row r="33" ht="18.75">
      <c r="A33" s="24" t="s">
        <v>729</v>
      </c>
    </row>
    <row r="34" ht="18.75">
      <c r="A34" s="24"/>
    </row>
    <row r="35" ht="15.75">
      <c r="A35" s="20" t="s">
        <v>440</v>
      </c>
    </row>
    <row r="36" ht="15.75">
      <c r="A36" s="139"/>
    </row>
    <row r="37" ht="48" customHeight="1">
      <c r="A37" s="17" t="s">
        <v>1209</v>
      </c>
    </row>
    <row r="38" ht="12.75" customHeight="1">
      <c r="A38" s="17"/>
    </row>
    <row r="39" ht="45.75" customHeight="1">
      <c r="A39" s="17" t="s">
        <v>1210</v>
      </c>
    </row>
    <row r="40" ht="12.75" customHeight="1">
      <c r="A40" s="17"/>
    </row>
    <row r="41" ht="15.75">
      <c r="A41" s="20" t="s">
        <v>441</v>
      </c>
    </row>
    <row r="42" ht="12.75" customHeight="1">
      <c r="A42" s="140"/>
    </row>
    <row r="43" ht="128.25" customHeight="1">
      <c r="A43" s="17" t="s">
        <v>1211</v>
      </c>
    </row>
    <row r="44" ht="12.75" customHeight="1">
      <c r="A44" s="17"/>
    </row>
    <row r="45" ht="47.25">
      <c r="A45" s="17" t="s">
        <v>727</v>
      </c>
    </row>
    <row r="46" ht="12.75" customHeight="1">
      <c r="A46" s="17"/>
    </row>
    <row r="47" ht="18.75">
      <c r="A47" s="24" t="s">
        <v>602</v>
      </c>
    </row>
    <row r="48" ht="15.75">
      <c r="A48" s="17"/>
    </row>
    <row r="49" ht="31.5">
      <c r="A49" s="17" t="s">
        <v>587</v>
      </c>
    </row>
    <row r="50" ht="15.75">
      <c r="A50" s="17"/>
    </row>
    <row r="51" spans="1:2" s="154" customFormat="1" ht="15.75">
      <c r="A51" s="26" t="s">
        <v>659</v>
      </c>
      <c r="B51" s="198"/>
    </row>
    <row r="52" spans="1:2" s="155" customFormat="1" ht="15.75">
      <c r="A52" s="27"/>
      <c r="B52" s="198"/>
    </row>
    <row r="53" spans="1:2" s="155" customFormat="1" ht="110.25">
      <c r="A53" s="90" t="s">
        <v>593</v>
      </c>
      <c r="B53" s="198"/>
    </row>
    <row r="54" spans="1:2" s="155" customFormat="1" ht="15.75">
      <c r="A54" s="27"/>
      <c r="B54" s="198"/>
    </row>
    <row r="55" spans="1:2" s="154" customFormat="1" ht="15.75">
      <c r="A55" s="26" t="s">
        <v>687</v>
      </c>
      <c r="B55" s="198"/>
    </row>
    <row r="56" spans="1:2" s="155" customFormat="1" ht="15.75">
      <c r="A56" s="27"/>
      <c r="B56" s="198"/>
    </row>
    <row r="57" spans="1:2" s="155" customFormat="1" ht="110.25">
      <c r="A57" s="90" t="s">
        <v>594</v>
      </c>
      <c r="B57" s="198"/>
    </row>
    <row r="58" spans="1:2" s="155" customFormat="1" ht="15.75">
      <c r="A58" s="27"/>
      <c r="B58" s="198"/>
    </row>
    <row r="59" spans="1:2" s="154" customFormat="1" ht="15.75">
      <c r="A59" s="26" t="s">
        <v>688</v>
      </c>
      <c r="B59" s="198"/>
    </row>
    <row r="60" spans="1:2" s="155" customFormat="1" ht="15.75">
      <c r="A60" s="27"/>
      <c r="B60" s="198"/>
    </row>
    <row r="61" spans="1:2" s="155" customFormat="1" ht="110.25">
      <c r="A61" s="90" t="s">
        <v>595</v>
      </c>
      <c r="B61" s="198"/>
    </row>
    <row r="62" spans="1:2" s="155" customFormat="1" ht="15.75">
      <c r="A62" s="27"/>
      <c r="B62" s="198"/>
    </row>
    <row r="63" spans="1:2" s="154" customFormat="1" ht="15.75">
      <c r="A63" s="26" t="s">
        <v>589</v>
      </c>
      <c r="B63" s="198"/>
    </row>
    <row r="64" spans="1:2" s="155" customFormat="1" ht="15.75">
      <c r="A64" s="27"/>
      <c r="B64" s="198"/>
    </row>
    <row r="65" spans="1:2" s="155" customFormat="1" ht="111.75" customHeight="1">
      <c r="A65" s="90" t="s">
        <v>592</v>
      </c>
      <c r="B65" s="198"/>
    </row>
    <row r="66" ht="15.75">
      <c r="A66" s="17"/>
    </row>
    <row r="67" spans="1:2" s="154" customFormat="1" ht="15.75">
      <c r="A67" s="26" t="s">
        <v>590</v>
      </c>
      <c r="B67" s="23"/>
    </row>
    <row r="68" spans="1:2" s="155" customFormat="1" ht="15.75">
      <c r="A68" s="27"/>
      <c r="B68" s="23"/>
    </row>
    <row r="69" spans="1:2" s="155" customFormat="1" ht="110.25">
      <c r="A69" s="27" t="s">
        <v>591</v>
      </c>
      <c r="B69" s="23"/>
    </row>
    <row r="70" spans="1:2" s="155" customFormat="1" ht="15.75">
      <c r="A70" s="27"/>
      <c r="B70" s="23"/>
    </row>
    <row r="71" ht="18.75">
      <c r="A71" s="24" t="s">
        <v>603</v>
      </c>
    </row>
    <row r="72" ht="15.75">
      <c r="A72" s="17"/>
    </row>
    <row r="73" ht="78.75">
      <c r="A73" s="17" t="s">
        <v>1197</v>
      </c>
    </row>
    <row r="74" ht="15.75">
      <c r="A74" s="17"/>
    </row>
    <row r="75" ht="94.5">
      <c r="A75" s="17" t="s">
        <v>596</v>
      </c>
    </row>
    <row r="76" ht="15.75">
      <c r="A76" s="21"/>
    </row>
    <row r="77" ht="31.5">
      <c r="A77" s="28" t="s">
        <v>1394</v>
      </c>
    </row>
    <row r="78" ht="63">
      <c r="A78" s="21" t="s">
        <v>1212</v>
      </c>
    </row>
    <row r="79" ht="31.5" customHeight="1">
      <c r="A79" s="21" t="s">
        <v>604</v>
      </c>
    </row>
    <row r="80" spans="1:2" s="29" customFormat="1" ht="79.5" customHeight="1">
      <c r="A80" s="21" t="s">
        <v>681</v>
      </c>
      <c r="B80" s="23"/>
    </row>
    <row r="81" ht="48" customHeight="1">
      <c r="A81" s="21" t="s">
        <v>663</v>
      </c>
    </row>
    <row r="82" ht="47.25">
      <c r="A82" s="21" t="s">
        <v>679</v>
      </c>
    </row>
    <row r="83" ht="15.75">
      <c r="A83" s="28"/>
    </row>
    <row r="84" ht="12.75">
      <c r="A84" s="23"/>
    </row>
    <row r="85" ht="12.75">
      <c r="A85" s="23"/>
    </row>
    <row r="86" ht="12.75">
      <c r="A86" s="23"/>
    </row>
    <row r="87" ht="12.75">
      <c r="A87" s="23"/>
    </row>
  </sheetData>
  <sheetProtection/>
  <mergeCells count="1">
    <mergeCell ref="B51:B65"/>
  </mergeCells>
  <printOptions/>
  <pageMargins left="0.75" right="0.75" top="1" bottom="1" header="0.5" footer="0.5"/>
  <pageSetup horizontalDpi="525" verticalDpi="525" orientation="landscape" scale="72" r:id="rId1"/>
  <headerFooter alignWithMargins="0">
    <oddHeader>&amp;LAugust 9th, 2007 {Filing Month} 2008
&amp;CRESOURCE ADEQUACY COMPLIANCE FILING&amp;R{Name of LSE}, Page &amp;P of &amp;N</oddHeader>
    <oddFooter>&amp;LFile:  &amp;F&amp;RTab:  &amp;A</oddFooter>
  </headerFooter>
  <rowBreaks count="1" manualBreakCount="1">
    <brk id="46" max="0" man="1"/>
  </rowBreaks>
</worksheet>
</file>

<file path=xl/worksheets/sheet3.xml><?xml version="1.0" encoding="utf-8"?>
<worksheet xmlns="http://schemas.openxmlformats.org/spreadsheetml/2006/main" xmlns:r="http://schemas.openxmlformats.org/officeDocument/2006/relationships">
  <dimension ref="A1:R126"/>
  <sheetViews>
    <sheetView tabSelected="1" zoomScale="70" zoomScaleNormal="70" zoomScalePageLayoutView="0" workbookViewId="0" topLeftCell="A17">
      <selection activeCell="D23" sqref="D23"/>
    </sheetView>
  </sheetViews>
  <sheetFormatPr defaultColWidth="9.140625" defaultRowHeight="12.75" outlineLevelCol="1"/>
  <cols>
    <col min="1" max="1" width="6.28125" style="56" customWidth="1"/>
    <col min="2" max="2" width="31.140625" style="56" customWidth="1"/>
    <col min="3" max="3" width="32.28125" style="56" customWidth="1"/>
    <col min="4" max="4" width="16.8515625" style="56" customWidth="1" outlineLevel="1"/>
    <col min="5" max="5" width="14.57421875" style="56" customWidth="1" outlineLevel="1"/>
    <col min="6" max="6" width="19.140625" style="56" customWidth="1" outlineLevel="1"/>
    <col min="7" max="7" width="14.57421875" style="56" customWidth="1" outlineLevel="1"/>
    <col min="8" max="8" width="14.28125" style="56" customWidth="1" outlineLevel="1"/>
    <col min="9" max="9" width="15.421875" style="56" customWidth="1"/>
    <col min="10" max="10" width="13.7109375" style="56" customWidth="1"/>
    <col min="11" max="11" width="14.8515625" style="56" customWidth="1"/>
    <col min="12" max="12" width="13.140625" style="56" customWidth="1"/>
    <col min="13" max="13" width="12.8515625" style="56" customWidth="1"/>
    <col min="14" max="14" width="16.28125" style="56" customWidth="1"/>
    <col min="15" max="15" width="15.421875" style="56" customWidth="1"/>
    <col min="16" max="16" width="9.140625" style="56" customWidth="1"/>
    <col min="17" max="17" width="11.00390625" style="56" bestFit="1" customWidth="1"/>
    <col min="18" max="16384" width="9.140625" style="56" customWidth="1"/>
  </cols>
  <sheetData>
    <row r="1" spans="2:15" ht="33" customHeight="1">
      <c r="B1" s="202"/>
      <c r="C1" s="202"/>
      <c r="D1" s="202"/>
      <c r="E1" s="202"/>
      <c r="F1" s="202"/>
      <c r="G1" s="202"/>
      <c r="H1" s="202"/>
      <c r="I1" s="202"/>
      <c r="J1" s="202"/>
      <c r="K1" s="202"/>
      <c r="L1" s="202"/>
      <c r="M1" s="202"/>
      <c r="N1" s="202"/>
      <c r="O1" s="202"/>
    </row>
    <row r="2" spans="2:18" ht="34.5" customHeight="1">
      <c r="B2" s="203" t="s">
        <v>1447</v>
      </c>
      <c r="C2" s="203"/>
      <c r="D2" s="203"/>
      <c r="E2" s="203"/>
      <c r="F2" s="203"/>
      <c r="G2" s="203"/>
      <c r="H2" s="203"/>
      <c r="I2" s="203"/>
      <c r="J2" s="203"/>
      <c r="K2" s="203"/>
      <c r="L2" s="203"/>
      <c r="M2" s="203"/>
      <c r="N2" s="203"/>
      <c r="O2" s="203"/>
      <c r="P2" s="157"/>
      <c r="R2" s="158"/>
    </row>
    <row r="3" spans="2:18" ht="22.5" customHeight="1">
      <c r="B3" s="204"/>
      <c r="C3" s="204"/>
      <c r="D3" s="204"/>
      <c r="E3" s="204"/>
      <c r="F3" s="204"/>
      <c r="G3" s="204"/>
      <c r="H3" s="204"/>
      <c r="I3" s="204"/>
      <c r="J3" s="204"/>
      <c r="K3" s="204"/>
      <c r="L3" s="204"/>
      <c r="M3" s="204"/>
      <c r="N3" s="204"/>
      <c r="O3" s="204"/>
      <c r="P3" s="157"/>
      <c r="R3" s="158"/>
    </row>
    <row r="4" spans="2:16" ht="23.25" customHeight="1">
      <c r="B4" s="204" t="s">
        <v>562</v>
      </c>
      <c r="C4" s="204"/>
      <c r="D4" s="204"/>
      <c r="E4" s="204"/>
      <c r="F4" s="204"/>
      <c r="G4" s="204"/>
      <c r="H4" s="204"/>
      <c r="I4" s="204"/>
      <c r="J4" s="204"/>
      <c r="K4" s="204"/>
      <c r="L4" s="204"/>
      <c r="M4" s="204"/>
      <c r="N4" s="204"/>
      <c r="O4" s="204"/>
      <c r="P4" s="29"/>
    </row>
    <row r="5" spans="2:10" ht="15">
      <c r="B5" s="29"/>
      <c r="C5" s="29"/>
      <c r="D5" s="29"/>
      <c r="E5" s="29"/>
      <c r="F5" s="29"/>
      <c r="G5" s="29"/>
      <c r="H5" s="29"/>
      <c r="I5" s="29"/>
      <c r="J5" s="29"/>
    </row>
    <row r="6" spans="2:15" ht="15.75">
      <c r="B6" s="29"/>
      <c r="C6" s="29"/>
      <c r="D6" s="202" t="s">
        <v>1198</v>
      </c>
      <c r="E6" s="202"/>
      <c r="F6" s="202"/>
      <c r="G6" s="202"/>
      <c r="H6" s="202"/>
      <c r="I6" s="202"/>
      <c r="J6" s="202"/>
      <c r="K6" s="202"/>
      <c r="L6" s="202"/>
      <c r="M6" s="202"/>
      <c r="N6" s="202"/>
      <c r="O6" s="202"/>
    </row>
    <row r="7" spans="1:15" ht="15.75">
      <c r="A7" t="s">
        <v>1448</v>
      </c>
      <c r="B7" s="10" t="s">
        <v>563</v>
      </c>
      <c r="C7" s="10" t="s">
        <v>1395</v>
      </c>
      <c r="D7" s="10" t="s">
        <v>1396</v>
      </c>
      <c r="E7" s="10" t="s">
        <v>1397</v>
      </c>
      <c r="F7" s="10" t="s">
        <v>1398</v>
      </c>
      <c r="G7" s="10" t="s">
        <v>1399</v>
      </c>
      <c r="H7" s="10" t="s">
        <v>1400</v>
      </c>
      <c r="I7" s="10" t="s">
        <v>1401</v>
      </c>
      <c r="J7" s="10" t="s">
        <v>1402</v>
      </c>
      <c r="K7" s="10" t="s">
        <v>1403</v>
      </c>
      <c r="L7" s="10" t="s">
        <v>1404</v>
      </c>
      <c r="M7" s="10" t="s">
        <v>1405</v>
      </c>
      <c r="N7" s="10" t="s">
        <v>1406</v>
      </c>
      <c r="O7" s="10" t="s">
        <v>1407</v>
      </c>
    </row>
    <row r="8" spans="2:15" ht="33" customHeight="1">
      <c r="B8" s="10"/>
      <c r="C8" s="10"/>
      <c r="D8" s="10">
        <v>1</v>
      </c>
      <c r="E8" s="10">
        <v>2</v>
      </c>
      <c r="F8" s="10">
        <v>3</v>
      </c>
      <c r="G8" s="10">
        <v>4</v>
      </c>
      <c r="H8" s="10">
        <v>5</v>
      </c>
      <c r="I8" s="10">
        <v>6</v>
      </c>
      <c r="J8" s="10">
        <v>7</v>
      </c>
      <c r="K8" s="10">
        <v>8</v>
      </c>
      <c r="L8" s="10">
        <v>9</v>
      </c>
      <c r="M8" s="10">
        <v>10</v>
      </c>
      <c r="N8" s="10">
        <v>11</v>
      </c>
      <c r="O8" s="10">
        <v>12</v>
      </c>
    </row>
    <row r="9" spans="1:15" ht="15" customHeight="1">
      <c r="A9">
        <v>1</v>
      </c>
      <c r="B9" s="159" t="s">
        <v>564</v>
      </c>
      <c r="C9" s="29" t="s">
        <v>565</v>
      </c>
      <c r="D9" s="178"/>
      <c r="E9" s="178"/>
      <c r="F9" s="178"/>
      <c r="G9" s="178"/>
      <c r="H9" s="178"/>
      <c r="I9" s="178"/>
      <c r="J9" s="178"/>
      <c r="K9" s="178"/>
      <c r="L9" s="178"/>
      <c r="M9" s="178"/>
      <c r="N9" s="178"/>
      <c r="O9" s="178"/>
    </row>
    <row r="10" spans="2:15" ht="15">
      <c r="B10" s="159"/>
      <c r="C10" s="29" t="s">
        <v>566</v>
      </c>
      <c r="D10" s="178"/>
      <c r="E10" s="178"/>
      <c r="F10" s="178"/>
      <c r="G10" s="178"/>
      <c r="H10" s="178"/>
      <c r="I10" s="178"/>
      <c r="J10" s="178"/>
      <c r="K10" s="178"/>
      <c r="L10" s="178"/>
      <c r="M10" s="178"/>
      <c r="N10" s="178"/>
      <c r="O10" s="178"/>
    </row>
    <row r="11" spans="2:15" ht="15">
      <c r="B11" s="159"/>
      <c r="C11" s="29" t="s">
        <v>601</v>
      </c>
      <c r="D11" s="178"/>
      <c r="E11" s="178"/>
      <c r="F11" s="178"/>
      <c r="G11" s="178"/>
      <c r="H11" s="178"/>
      <c r="I11" s="178"/>
      <c r="J11" s="178"/>
      <c r="K11" s="178"/>
      <c r="L11" s="178"/>
      <c r="M11" s="178"/>
      <c r="N11" s="178"/>
      <c r="O11" s="178"/>
    </row>
    <row r="12" spans="2:15" ht="15">
      <c r="B12" s="159"/>
      <c r="C12" s="29" t="s">
        <v>567</v>
      </c>
      <c r="D12" s="179"/>
      <c r="E12" s="179"/>
      <c r="F12" s="179"/>
      <c r="G12" s="179"/>
      <c r="H12" s="179"/>
      <c r="I12" s="179"/>
      <c r="J12" s="179"/>
      <c r="K12" s="179"/>
      <c r="L12" s="179"/>
      <c r="M12" s="179"/>
      <c r="N12" s="179"/>
      <c r="O12" s="179"/>
    </row>
    <row r="13" spans="2:15" ht="15">
      <c r="B13" s="159"/>
      <c r="D13" s="180"/>
      <c r="E13" s="180"/>
      <c r="F13" s="180"/>
      <c r="G13" s="180"/>
      <c r="H13" s="180"/>
      <c r="I13" s="180"/>
      <c r="J13" s="180"/>
      <c r="K13" s="180"/>
      <c r="L13" s="180"/>
      <c r="M13" s="180"/>
      <c r="N13" s="180"/>
      <c r="O13" s="180"/>
    </row>
    <row r="14" spans="2:15" ht="15" customHeight="1">
      <c r="B14" s="159" t="s">
        <v>1449</v>
      </c>
      <c r="C14" s="29" t="s">
        <v>565</v>
      </c>
      <c r="D14" s="178"/>
      <c r="E14" s="178"/>
      <c r="F14" s="178"/>
      <c r="G14" s="178"/>
      <c r="H14" s="178"/>
      <c r="I14" s="178"/>
      <c r="J14" s="178"/>
      <c r="K14" s="178"/>
      <c r="L14" s="178"/>
      <c r="M14" s="178"/>
      <c r="N14" s="178"/>
      <c r="O14" s="178"/>
    </row>
    <row r="15" spans="2:15" ht="15">
      <c r="B15" s="159"/>
      <c r="C15" s="29" t="s">
        <v>566</v>
      </c>
      <c r="D15" s="178"/>
      <c r="E15" s="178"/>
      <c r="F15" s="178"/>
      <c r="G15" s="178"/>
      <c r="H15" s="178"/>
      <c r="I15" s="178"/>
      <c r="J15" s="178"/>
      <c r="K15" s="178"/>
      <c r="L15" s="178"/>
      <c r="M15" s="178"/>
      <c r="N15" s="178"/>
      <c r="O15" s="178"/>
    </row>
    <row r="16" spans="2:15" ht="15">
      <c r="B16" s="159"/>
      <c r="C16" s="29" t="s">
        <v>601</v>
      </c>
      <c r="D16" s="178"/>
      <c r="E16" s="178"/>
      <c r="F16" s="178"/>
      <c r="G16" s="178"/>
      <c r="H16" s="178"/>
      <c r="I16" s="178"/>
      <c r="J16" s="178"/>
      <c r="K16" s="178"/>
      <c r="L16" s="178"/>
      <c r="M16" s="178"/>
      <c r="N16" s="178"/>
      <c r="O16" s="178"/>
    </row>
    <row r="17" spans="2:15" ht="28.5" customHeight="1">
      <c r="B17" s="159"/>
      <c r="C17" s="29"/>
      <c r="D17" s="178"/>
      <c r="E17" s="178"/>
      <c r="F17" s="178"/>
      <c r="G17" s="178"/>
      <c r="H17" s="178"/>
      <c r="I17" s="178"/>
      <c r="J17" s="178"/>
      <c r="K17" s="178"/>
      <c r="L17" s="178"/>
      <c r="M17" s="178"/>
      <c r="N17" s="178"/>
      <c r="O17" s="178"/>
    </row>
    <row r="18" spans="1:15" ht="15" customHeight="1">
      <c r="A18">
        <v>2</v>
      </c>
      <c r="B18" s="199" t="s">
        <v>1408</v>
      </c>
      <c r="C18" s="29" t="s">
        <v>565</v>
      </c>
      <c r="D18" s="178"/>
      <c r="E18" s="178"/>
      <c r="F18" s="178"/>
      <c r="G18" s="178"/>
      <c r="H18" s="178"/>
      <c r="I18" s="178"/>
      <c r="J18" s="178"/>
      <c r="K18" s="178"/>
      <c r="L18" s="178"/>
      <c r="M18" s="178"/>
      <c r="N18" s="178"/>
      <c r="O18" s="178"/>
    </row>
    <row r="19" spans="2:15" ht="15">
      <c r="B19" s="200"/>
      <c r="C19" s="29" t="s">
        <v>566</v>
      </c>
      <c r="D19" s="178"/>
      <c r="E19" s="178"/>
      <c r="F19" s="178"/>
      <c r="G19" s="178"/>
      <c r="H19" s="178"/>
      <c r="I19" s="178"/>
      <c r="J19" s="178"/>
      <c r="K19" s="178"/>
      <c r="L19" s="178"/>
      <c r="M19" s="178"/>
      <c r="N19" s="178"/>
      <c r="O19" s="178"/>
    </row>
    <row r="20" spans="2:15" ht="15">
      <c r="B20" s="200"/>
      <c r="C20" s="29" t="s">
        <v>601</v>
      </c>
      <c r="D20" s="178"/>
      <c r="E20" s="178"/>
      <c r="F20" s="178"/>
      <c r="G20" s="178"/>
      <c r="H20" s="178"/>
      <c r="I20" s="178"/>
      <c r="J20" s="178"/>
      <c r="K20" s="178"/>
      <c r="L20" s="178"/>
      <c r="M20" s="178"/>
      <c r="N20" s="178"/>
      <c r="O20" s="178"/>
    </row>
    <row r="21" spans="4:15" ht="27" customHeight="1">
      <c r="D21" s="180"/>
      <c r="E21" s="180"/>
      <c r="F21" s="180"/>
      <c r="G21" s="180"/>
      <c r="H21" s="180"/>
      <c r="I21" s="180"/>
      <c r="J21" s="180"/>
      <c r="K21" s="180"/>
      <c r="L21" s="180"/>
      <c r="M21" s="180"/>
      <c r="N21" s="180"/>
      <c r="O21" s="180"/>
    </row>
    <row r="22" spans="1:15" ht="15">
      <c r="A22">
        <v>3</v>
      </c>
      <c r="B22" s="159" t="s">
        <v>568</v>
      </c>
      <c r="C22" s="29" t="s">
        <v>565</v>
      </c>
      <c r="D22" s="178"/>
      <c r="E22" s="178"/>
      <c r="F22" s="178"/>
      <c r="G22" s="178"/>
      <c r="H22" s="178"/>
      <c r="I22" s="178"/>
      <c r="J22" s="178"/>
      <c r="K22" s="178"/>
      <c r="L22" s="178"/>
      <c r="M22" s="178"/>
      <c r="N22" s="178"/>
      <c r="O22" s="178"/>
    </row>
    <row r="23" spans="2:15" ht="15">
      <c r="B23" s="159"/>
      <c r="C23" s="29" t="s">
        <v>566</v>
      </c>
      <c r="D23" s="178"/>
      <c r="E23" s="178"/>
      <c r="F23" s="178"/>
      <c r="G23" s="178"/>
      <c r="H23" s="178"/>
      <c r="I23" s="178"/>
      <c r="J23" s="178"/>
      <c r="K23" s="178"/>
      <c r="L23" s="178"/>
      <c r="M23" s="178"/>
      <c r="N23" s="178"/>
      <c r="O23" s="178"/>
    </row>
    <row r="24" spans="2:15" ht="15">
      <c r="B24" s="159"/>
      <c r="C24" s="29" t="s">
        <v>601</v>
      </c>
      <c r="D24" s="178"/>
      <c r="E24" s="178"/>
      <c r="F24" s="178"/>
      <c r="G24" s="178"/>
      <c r="H24" s="178"/>
      <c r="I24" s="178"/>
      <c r="J24" s="178"/>
      <c r="K24" s="178"/>
      <c r="L24" s="178"/>
      <c r="M24" s="178"/>
      <c r="N24" s="178"/>
      <c r="O24" s="178"/>
    </row>
    <row r="25" spans="2:15" ht="31.5" customHeight="1">
      <c r="B25" s="159"/>
      <c r="D25" s="181"/>
      <c r="E25" s="181"/>
      <c r="F25" s="181"/>
      <c r="G25" s="181"/>
      <c r="H25" s="181"/>
      <c r="I25" s="181"/>
      <c r="J25" s="181"/>
      <c r="K25" s="180"/>
      <c r="L25" s="180"/>
      <c r="M25" s="180"/>
      <c r="N25" s="180"/>
      <c r="O25" s="180"/>
    </row>
    <row r="26" spans="1:15" ht="15" customHeight="1">
      <c r="A26">
        <v>4</v>
      </c>
      <c r="B26" s="159" t="s">
        <v>569</v>
      </c>
      <c r="C26" s="29" t="s">
        <v>565</v>
      </c>
      <c r="D26" s="178"/>
      <c r="E26" s="178"/>
      <c r="F26" s="178"/>
      <c r="G26" s="178"/>
      <c r="H26" s="178"/>
      <c r="I26" s="178"/>
      <c r="J26" s="178"/>
      <c r="K26" s="178"/>
      <c r="L26" s="178"/>
      <c r="M26" s="178"/>
      <c r="N26" s="178"/>
      <c r="O26" s="178"/>
    </row>
    <row r="27" spans="2:15" ht="15">
      <c r="B27" s="159"/>
      <c r="C27" s="29" t="s">
        <v>566</v>
      </c>
      <c r="D27" s="178"/>
      <c r="E27" s="178"/>
      <c r="F27" s="178"/>
      <c r="G27" s="178"/>
      <c r="H27" s="178"/>
      <c r="I27" s="178"/>
      <c r="J27" s="178"/>
      <c r="K27" s="178"/>
      <c r="L27" s="178"/>
      <c r="M27" s="178"/>
      <c r="N27" s="178"/>
      <c r="O27" s="178"/>
    </row>
    <row r="28" spans="2:15" ht="15">
      <c r="B28" s="159"/>
      <c r="C28" s="29" t="s">
        <v>601</v>
      </c>
      <c r="D28" s="178"/>
      <c r="E28" s="178"/>
      <c r="F28" s="178"/>
      <c r="G28" s="178"/>
      <c r="H28" s="178"/>
      <c r="I28" s="178"/>
      <c r="J28" s="178"/>
      <c r="K28" s="178"/>
      <c r="L28" s="178"/>
      <c r="M28" s="178"/>
      <c r="N28" s="178"/>
      <c r="O28" s="178"/>
    </row>
    <row r="29" spans="2:15" ht="15">
      <c r="B29" s="159"/>
      <c r="D29" s="178"/>
      <c r="E29" s="178"/>
      <c r="F29" s="178"/>
      <c r="G29" s="178"/>
      <c r="H29" s="178"/>
      <c r="I29" s="178"/>
      <c r="J29" s="178"/>
      <c r="K29" s="178"/>
      <c r="L29" s="178"/>
      <c r="M29" s="178"/>
      <c r="N29" s="178"/>
      <c r="O29" s="178"/>
    </row>
    <row r="30" spans="1:16" ht="15" customHeight="1">
      <c r="A30" s="160">
        <v>5</v>
      </c>
      <c r="B30" s="199" t="s">
        <v>570</v>
      </c>
      <c r="C30" s="29" t="s">
        <v>565</v>
      </c>
      <c r="D30" s="161"/>
      <c r="E30" s="161"/>
      <c r="F30" s="161"/>
      <c r="G30" s="161"/>
      <c r="H30" s="161"/>
      <c r="I30" s="161"/>
      <c r="J30" s="161"/>
      <c r="K30" s="161"/>
      <c r="L30" s="161"/>
      <c r="M30" s="161"/>
      <c r="N30" s="161"/>
      <c r="O30" s="161"/>
      <c r="P30" s="182"/>
    </row>
    <row r="31" spans="1:16" ht="15">
      <c r="A31" s="160"/>
      <c r="B31" s="200"/>
      <c r="C31" s="29" t="s">
        <v>566</v>
      </c>
      <c r="D31" s="161"/>
      <c r="E31" s="161"/>
      <c r="F31" s="161"/>
      <c r="G31" s="161"/>
      <c r="H31" s="161"/>
      <c r="I31" s="161"/>
      <c r="J31" s="161"/>
      <c r="K31" s="161"/>
      <c r="L31" s="161"/>
      <c r="M31" s="161"/>
      <c r="N31" s="161"/>
      <c r="O31" s="161"/>
      <c r="P31" s="182"/>
    </row>
    <row r="32" spans="2:16" ht="15">
      <c r="B32" s="200"/>
      <c r="C32" s="29" t="s">
        <v>601</v>
      </c>
      <c r="D32" s="161"/>
      <c r="E32" s="161"/>
      <c r="F32" s="161"/>
      <c r="G32" s="161"/>
      <c r="H32" s="161"/>
      <c r="I32" s="161"/>
      <c r="J32" s="161"/>
      <c r="K32" s="161"/>
      <c r="L32" s="161"/>
      <c r="M32" s="161"/>
      <c r="N32" s="161"/>
      <c r="O32" s="161"/>
      <c r="P32" s="182"/>
    </row>
    <row r="33" spans="2:15" ht="16.5" customHeight="1">
      <c r="B33" s="159"/>
      <c r="D33" s="181"/>
      <c r="E33" s="181"/>
      <c r="F33" s="181"/>
      <c r="G33" s="181"/>
      <c r="H33" s="181"/>
      <c r="I33" s="181"/>
      <c r="J33" s="181"/>
      <c r="K33" s="180"/>
      <c r="L33" s="180"/>
      <c r="M33" s="180"/>
      <c r="N33" s="180"/>
      <c r="O33" s="180"/>
    </row>
    <row r="34" spans="1:15" ht="15">
      <c r="A34">
        <v>6</v>
      </c>
      <c r="B34" s="159" t="s">
        <v>571</v>
      </c>
      <c r="C34" s="29" t="s">
        <v>565</v>
      </c>
      <c r="D34" s="178"/>
      <c r="E34" s="178"/>
      <c r="F34" s="178"/>
      <c r="G34" s="178"/>
      <c r="H34" s="178"/>
      <c r="I34" s="178"/>
      <c r="J34" s="178"/>
      <c r="K34" s="178"/>
      <c r="L34" s="178"/>
      <c r="M34" s="178"/>
      <c r="N34" s="178"/>
      <c r="O34" s="178"/>
    </row>
    <row r="35" spans="2:15" ht="24" customHeight="1">
      <c r="B35" s="159"/>
      <c r="C35" s="29" t="s">
        <v>566</v>
      </c>
      <c r="D35" s="178"/>
      <c r="E35" s="178"/>
      <c r="F35" s="178"/>
      <c r="G35" s="178"/>
      <c r="H35" s="178"/>
      <c r="I35" s="178"/>
      <c r="J35" s="178"/>
      <c r="K35" s="178"/>
      <c r="L35" s="178"/>
      <c r="M35" s="178"/>
      <c r="N35" s="178"/>
      <c r="O35" s="178"/>
    </row>
    <row r="36" spans="2:15" ht="24" customHeight="1">
      <c r="B36" s="159"/>
      <c r="C36" s="29" t="s">
        <v>601</v>
      </c>
      <c r="D36" s="178"/>
      <c r="E36" s="178"/>
      <c r="F36" s="178"/>
      <c r="G36" s="178"/>
      <c r="H36" s="178"/>
      <c r="I36" s="178"/>
      <c r="J36" s="178"/>
      <c r="K36" s="178"/>
      <c r="L36" s="178"/>
      <c r="M36" s="178"/>
      <c r="N36" s="178"/>
      <c r="O36" s="178"/>
    </row>
    <row r="37" spans="2:15" ht="24" customHeight="1">
      <c r="B37" s="159"/>
      <c r="D37" s="178"/>
      <c r="E37" s="181"/>
      <c r="F37" s="181"/>
      <c r="G37" s="181"/>
      <c r="H37" s="181"/>
      <c r="I37" s="181"/>
      <c r="J37" s="181"/>
      <c r="K37" s="180"/>
      <c r="L37" s="180"/>
      <c r="M37" s="180"/>
      <c r="N37" s="180"/>
      <c r="O37" s="180"/>
    </row>
    <row r="38" spans="1:15" ht="24" customHeight="1">
      <c r="A38">
        <v>7</v>
      </c>
      <c r="B38" s="162" t="s">
        <v>1450</v>
      </c>
      <c r="C38" s="29" t="s">
        <v>565</v>
      </c>
      <c r="D38" s="183"/>
      <c r="E38" s="183"/>
      <c r="F38" s="183"/>
      <c r="G38" s="183"/>
      <c r="H38" s="183"/>
      <c r="I38" s="183"/>
      <c r="J38" s="183"/>
      <c r="K38" s="183"/>
      <c r="L38" s="183"/>
      <c r="M38" s="183"/>
      <c r="N38" s="183"/>
      <c r="O38" s="183"/>
    </row>
    <row r="39" spans="2:15" ht="24" customHeight="1">
      <c r="B39" s="10"/>
      <c r="C39" s="29" t="s">
        <v>566</v>
      </c>
      <c r="D39" s="183"/>
      <c r="E39" s="183"/>
      <c r="F39" s="183"/>
      <c r="G39" s="183"/>
      <c r="H39" s="183"/>
      <c r="I39" s="183"/>
      <c r="J39" s="183"/>
      <c r="K39" s="183"/>
      <c r="L39" s="183"/>
      <c r="M39" s="183"/>
      <c r="N39" s="183"/>
      <c r="O39" s="183"/>
    </row>
    <row r="40" spans="3:15" ht="24" customHeight="1">
      <c r="C40" s="29" t="s">
        <v>601</v>
      </c>
      <c r="D40" s="183"/>
      <c r="E40" s="183"/>
      <c r="F40" s="183"/>
      <c r="G40" s="183"/>
      <c r="H40" s="183"/>
      <c r="I40" s="183"/>
      <c r="J40" s="183"/>
      <c r="K40" s="183"/>
      <c r="L40" s="183"/>
      <c r="M40" s="183"/>
      <c r="N40" s="183"/>
      <c r="O40" s="183"/>
    </row>
    <row r="41" spans="3:15" ht="30" customHeight="1">
      <c r="C41" s="10" t="s">
        <v>567</v>
      </c>
      <c r="D41" s="163"/>
      <c r="E41" s="163"/>
      <c r="F41" s="163"/>
      <c r="G41" s="163"/>
      <c r="H41" s="163"/>
      <c r="I41" s="163"/>
      <c r="J41" s="163"/>
      <c r="K41" s="163"/>
      <c r="L41" s="163"/>
      <c r="M41" s="163"/>
      <c r="N41" s="163"/>
      <c r="O41" s="163"/>
    </row>
    <row r="42" ht="12" customHeight="1"/>
    <row r="43" spans="2:15" ht="12.75" customHeight="1">
      <c r="B43" s="60"/>
      <c r="C43" s="58"/>
      <c r="D43" s="184"/>
      <c r="E43" s="184"/>
      <c r="F43" s="184"/>
      <c r="G43" s="184"/>
      <c r="H43" s="184"/>
      <c r="I43" s="184"/>
      <c r="J43" s="184"/>
      <c r="K43" s="184"/>
      <c r="L43" s="184"/>
      <c r="M43" s="184"/>
      <c r="N43" s="184"/>
      <c r="O43" s="184"/>
    </row>
    <row r="44" spans="2:15" ht="23.25" customHeight="1">
      <c r="B44" s="201" t="s">
        <v>1452</v>
      </c>
      <c r="C44" s="201"/>
      <c r="D44" s="201"/>
      <c r="E44" s="201"/>
      <c r="F44" s="201"/>
      <c r="G44" s="201"/>
      <c r="H44" s="201"/>
      <c r="I44" s="201"/>
      <c r="J44" s="201"/>
      <c r="K44" s="201"/>
      <c r="L44" s="201"/>
      <c r="M44" s="201"/>
      <c r="N44" s="201"/>
      <c r="O44" s="201"/>
    </row>
    <row r="45" spans="4:15" ht="15.75">
      <c r="D45" s="156" t="s">
        <v>1396</v>
      </c>
      <c r="E45" s="156" t="s">
        <v>1397</v>
      </c>
      <c r="F45" s="156" t="s">
        <v>1398</v>
      </c>
      <c r="G45" s="156" t="s">
        <v>1399</v>
      </c>
      <c r="H45" s="156" t="s">
        <v>1400</v>
      </c>
      <c r="I45" s="156" t="s">
        <v>1401</v>
      </c>
      <c r="J45" s="156" t="s">
        <v>1402</v>
      </c>
      <c r="K45" s="156" t="s">
        <v>1403</v>
      </c>
      <c r="L45" s="156" t="s">
        <v>1404</v>
      </c>
      <c r="M45" s="156" t="s">
        <v>1405</v>
      </c>
      <c r="N45" s="156" t="s">
        <v>1406</v>
      </c>
      <c r="O45" s="156" t="s">
        <v>1407</v>
      </c>
    </row>
    <row r="46" spans="2:15" ht="15.75">
      <c r="B46" s="62" t="s">
        <v>572</v>
      </c>
      <c r="C46" s="57"/>
      <c r="D46" s="185"/>
      <c r="E46" s="185"/>
      <c r="F46" s="185"/>
      <c r="G46" s="185"/>
      <c r="H46" s="185"/>
      <c r="I46" s="185"/>
      <c r="J46" s="185"/>
      <c r="K46" s="185"/>
      <c r="L46" s="185"/>
      <c r="M46" s="185"/>
      <c r="N46" s="185"/>
      <c r="O46" s="185"/>
    </row>
    <row r="47" spans="4:15" ht="15">
      <c r="D47" s="185"/>
      <c r="E47" s="185"/>
      <c r="F47" s="185"/>
      <c r="G47" s="185"/>
      <c r="H47" s="185"/>
      <c r="I47" s="185"/>
      <c r="J47" s="185"/>
      <c r="K47" s="185"/>
      <c r="L47" s="185"/>
      <c r="M47" s="185"/>
      <c r="N47" s="185"/>
      <c r="O47" s="185"/>
    </row>
    <row r="48" spans="2:15" ht="15.75">
      <c r="B48" s="164"/>
      <c r="C48" s="63" t="s">
        <v>640</v>
      </c>
      <c r="D48" s="165"/>
      <c r="E48" s="165"/>
      <c r="F48" s="165"/>
      <c r="G48" s="165"/>
      <c r="H48" s="165"/>
      <c r="I48" s="165"/>
      <c r="J48" s="165"/>
      <c r="K48" s="165"/>
      <c r="L48" s="165"/>
      <c r="M48" s="165"/>
      <c r="N48" s="165"/>
      <c r="O48" s="165"/>
    </row>
    <row r="49" spans="2:15" ht="15.75">
      <c r="B49" s="164"/>
      <c r="C49" s="63" t="s">
        <v>686</v>
      </c>
      <c r="D49" s="165"/>
      <c r="E49" s="165"/>
      <c r="F49" s="165"/>
      <c r="G49" s="165"/>
      <c r="H49" s="165"/>
      <c r="I49" s="165"/>
      <c r="J49" s="165"/>
      <c r="K49" s="165"/>
      <c r="L49" s="165"/>
      <c r="M49" s="165"/>
      <c r="N49" s="165"/>
      <c r="O49" s="165"/>
    </row>
    <row r="50" spans="2:15" ht="15.75">
      <c r="B50" s="164"/>
      <c r="C50" s="64" t="s">
        <v>577</v>
      </c>
      <c r="D50" s="165"/>
      <c r="E50" s="165"/>
      <c r="F50" s="165"/>
      <c r="G50" s="165"/>
      <c r="H50" s="165"/>
      <c r="I50" s="165"/>
      <c r="J50" s="165"/>
      <c r="K50" s="165"/>
      <c r="L50" s="165"/>
      <c r="M50" s="165"/>
      <c r="N50" s="165"/>
      <c r="O50" s="165"/>
    </row>
    <row r="51" spans="2:15" ht="16.5" thickBot="1">
      <c r="B51" s="66"/>
      <c r="C51" s="65" t="s">
        <v>573</v>
      </c>
      <c r="D51" s="186"/>
      <c r="E51" s="186"/>
      <c r="F51" s="186"/>
      <c r="G51" s="186"/>
      <c r="H51" s="186"/>
      <c r="I51" s="186"/>
      <c r="J51" s="186"/>
      <c r="K51" s="186"/>
      <c r="L51" s="186"/>
      <c r="M51" s="186"/>
      <c r="N51" s="186"/>
      <c r="O51" s="186"/>
    </row>
    <row r="52" spans="2:15" ht="15.75">
      <c r="B52" s="66"/>
      <c r="C52" s="83"/>
      <c r="D52" s="187"/>
      <c r="E52" s="187"/>
      <c r="F52" s="187"/>
      <c r="G52" s="187"/>
      <c r="H52" s="187"/>
      <c r="I52" s="187"/>
      <c r="J52" s="187"/>
      <c r="K52" s="187"/>
      <c r="L52" s="187"/>
      <c r="M52" s="187"/>
      <c r="N52" s="187"/>
      <c r="O52" s="187"/>
    </row>
    <row r="53" spans="2:15" ht="15.75">
      <c r="B53" s="66"/>
      <c r="C53" s="67"/>
      <c r="D53" s="188"/>
      <c r="E53" s="188"/>
      <c r="F53" s="188"/>
      <c r="G53" s="188"/>
      <c r="H53" s="188"/>
      <c r="I53" s="188"/>
      <c r="J53" s="188"/>
      <c r="K53" s="188"/>
      <c r="L53" s="188"/>
      <c r="M53" s="188"/>
      <c r="N53" s="188"/>
      <c r="O53" s="188"/>
    </row>
    <row r="54" spans="2:15" ht="15.75">
      <c r="B54" s="68" t="s">
        <v>578</v>
      </c>
      <c r="C54" s="69"/>
      <c r="D54" s="185"/>
      <c r="E54" s="185"/>
      <c r="F54" s="185"/>
      <c r="G54" s="185"/>
      <c r="H54" s="185"/>
      <c r="I54" s="185"/>
      <c r="J54" s="185"/>
      <c r="K54" s="185"/>
      <c r="L54" s="185"/>
      <c r="M54" s="185"/>
      <c r="N54" s="185"/>
      <c r="O54" s="185"/>
    </row>
    <row r="55" spans="2:15" ht="15">
      <c r="B55" s="69"/>
      <c r="C55" s="69"/>
      <c r="D55" s="166"/>
      <c r="E55" s="166"/>
      <c r="F55" s="166"/>
      <c r="G55" s="166"/>
      <c r="H55" s="166"/>
      <c r="I55" s="166"/>
      <c r="J55" s="166"/>
      <c r="K55" s="166"/>
      <c r="L55" s="166"/>
      <c r="M55" s="166"/>
      <c r="N55" s="166"/>
      <c r="O55" s="166"/>
    </row>
    <row r="56" spans="2:15" ht="15.75">
      <c r="B56" s="167"/>
      <c r="C56" s="63" t="s">
        <v>647</v>
      </c>
      <c r="D56" s="165"/>
      <c r="E56" s="165"/>
      <c r="F56" s="165"/>
      <c r="G56" s="165"/>
      <c r="H56" s="165"/>
      <c r="I56" s="165"/>
      <c r="J56" s="165"/>
      <c r="K56" s="165"/>
      <c r="L56" s="165"/>
      <c r="M56" s="165"/>
      <c r="N56" s="165"/>
      <c r="O56" s="165"/>
    </row>
    <row r="57" spans="2:15" ht="16.5" thickBot="1">
      <c r="B57" s="70"/>
      <c r="C57" s="65" t="s">
        <v>573</v>
      </c>
      <c r="D57" s="186"/>
      <c r="E57" s="186"/>
      <c r="F57" s="186"/>
      <c r="G57" s="186"/>
      <c r="H57" s="186"/>
      <c r="I57" s="186"/>
      <c r="J57" s="186"/>
      <c r="K57" s="186"/>
      <c r="L57" s="186"/>
      <c r="M57" s="186"/>
      <c r="N57" s="186"/>
      <c r="O57" s="186"/>
    </row>
    <row r="58" spans="2:15" ht="15.75">
      <c r="B58" s="66"/>
      <c r="C58" s="83"/>
      <c r="D58" s="187"/>
      <c r="E58" s="187"/>
      <c r="F58" s="187"/>
      <c r="G58" s="187"/>
      <c r="H58" s="187"/>
      <c r="I58" s="187"/>
      <c r="J58" s="187"/>
      <c r="K58" s="187"/>
      <c r="L58" s="187"/>
      <c r="M58" s="187"/>
      <c r="N58" s="187"/>
      <c r="O58" s="187"/>
    </row>
    <row r="59" spans="2:15" ht="15.75">
      <c r="B59" s="66"/>
      <c r="C59" s="67"/>
      <c r="D59" s="188"/>
      <c r="E59" s="188"/>
      <c r="F59" s="188"/>
      <c r="G59" s="188"/>
      <c r="H59" s="188"/>
      <c r="I59" s="188"/>
      <c r="J59" s="188"/>
      <c r="K59" s="188"/>
      <c r="L59" s="188"/>
      <c r="M59" s="188"/>
      <c r="N59" s="188"/>
      <c r="O59" s="188"/>
    </row>
    <row r="60" spans="2:15" ht="15.75">
      <c r="B60" s="68" t="s">
        <v>574</v>
      </c>
      <c r="C60" s="69"/>
      <c r="D60" s="185"/>
      <c r="E60" s="185"/>
      <c r="F60" s="185"/>
      <c r="G60" s="185"/>
      <c r="H60" s="185"/>
      <c r="I60" s="185"/>
      <c r="J60" s="185"/>
      <c r="K60" s="185"/>
      <c r="L60" s="185"/>
      <c r="M60" s="185"/>
      <c r="N60" s="185"/>
      <c r="O60" s="185"/>
    </row>
    <row r="61" spans="2:15" ht="15">
      <c r="B61" s="66"/>
      <c r="C61" s="69"/>
      <c r="D61" s="166"/>
      <c r="E61" s="166"/>
      <c r="F61" s="165"/>
      <c r="G61" s="165"/>
      <c r="H61" s="165"/>
      <c r="I61" s="165"/>
      <c r="J61" s="165"/>
      <c r="K61" s="166"/>
      <c r="L61" s="166"/>
      <c r="M61" s="166"/>
      <c r="N61" s="166"/>
      <c r="O61" s="166"/>
    </row>
    <row r="62" spans="2:15" ht="15.75">
      <c r="B62" s="167"/>
      <c r="C62" s="67" t="s">
        <v>575</v>
      </c>
      <c r="D62" s="165"/>
      <c r="E62" s="165"/>
      <c r="F62" s="165"/>
      <c r="G62" s="165"/>
      <c r="H62" s="165"/>
      <c r="I62" s="165"/>
      <c r="J62" s="165"/>
      <c r="K62" s="165"/>
      <c r="L62" s="165"/>
      <c r="M62" s="165"/>
      <c r="N62" s="165"/>
      <c r="O62" s="165"/>
    </row>
    <row r="63" spans="2:15" ht="15.75">
      <c r="B63" s="167"/>
      <c r="C63" s="67" t="s">
        <v>576</v>
      </c>
      <c r="D63" s="165"/>
      <c r="E63" s="165"/>
      <c r="F63" s="165"/>
      <c r="G63" s="165"/>
      <c r="H63" s="165"/>
      <c r="I63" s="165"/>
      <c r="J63" s="165"/>
      <c r="K63" s="165"/>
      <c r="L63" s="165"/>
      <c r="M63" s="165"/>
      <c r="N63" s="165"/>
      <c r="O63" s="165"/>
    </row>
    <row r="64" spans="2:15" ht="15.75">
      <c r="B64" s="167"/>
      <c r="C64" s="67" t="s">
        <v>577</v>
      </c>
      <c r="D64" s="165"/>
      <c r="E64" s="165"/>
      <c r="F64" s="165"/>
      <c r="G64" s="165"/>
      <c r="H64" s="165"/>
      <c r="I64" s="165"/>
      <c r="J64" s="165"/>
      <c r="K64" s="165"/>
      <c r="L64" s="165"/>
      <c r="M64" s="165"/>
      <c r="N64" s="165"/>
      <c r="O64" s="165"/>
    </row>
    <row r="65" spans="2:15" ht="16.5" thickBot="1">
      <c r="B65" s="66"/>
      <c r="C65" s="65" t="s">
        <v>573</v>
      </c>
      <c r="D65" s="186"/>
      <c r="E65" s="186"/>
      <c r="F65" s="186"/>
      <c r="G65" s="186"/>
      <c r="H65" s="186"/>
      <c r="I65" s="186"/>
      <c r="J65" s="186"/>
      <c r="K65" s="186"/>
      <c r="L65" s="186"/>
      <c r="M65" s="186"/>
      <c r="N65" s="186"/>
      <c r="O65" s="186"/>
    </row>
    <row r="66" spans="4:15" ht="12.75">
      <c r="D66" s="166"/>
      <c r="E66" s="166"/>
      <c r="F66" s="166"/>
      <c r="G66" s="166"/>
      <c r="H66" s="166"/>
      <c r="I66" s="166"/>
      <c r="J66" s="166"/>
      <c r="K66" s="166"/>
      <c r="L66" s="166"/>
      <c r="M66" s="166"/>
      <c r="N66" s="166"/>
      <c r="O66" s="166"/>
    </row>
    <row r="67" spans="2:15" ht="43.5" customHeight="1">
      <c r="B67" s="207" t="s">
        <v>579</v>
      </c>
      <c r="C67" s="207"/>
      <c r="D67" s="74"/>
      <c r="E67" s="74"/>
      <c r="F67" s="74"/>
      <c r="G67" s="74"/>
      <c r="H67" s="74"/>
      <c r="I67" s="74"/>
      <c r="J67" s="74"/>
      <c r="K67" s="74"/>
      <c r="L67" s="74"/>
      <c r="M67" s="74"/>
      <c r="N67" s="74"/>
      <c r="O67" s="74"/>
    </row>
    <row r="68" spans="2:15" ht="12.75">
      <c r="B68" s="61"/>
      <c r="C68" s="61"/>
      <c r="D68" s="61"/>
      <c r="E68" s="61"/>
      <c r="F68" s="61"/>
      <c r="G68" s="61"/>
      <c r="H68" s="61"/>
      <c r="I68" s="71"/>
      <c r="J68" s="71"/>
      <c r="K68" s="71"/>
      <c r="L68" s="71"/>
      <c r="M68" s="71"/>
      <c r="N68" s="71"/>
      <c r="O68" s="71"/>
    </row>
    <row r="69" spans="2:15" ht="12.75">
      <c r="B69" s="61"/>
      <c r="C69" s="61"/>
      <c r="D69" s="61"/>
      <c r="E69" s="61"/>
      <c r="F69" s="61"/>
      <c r="G69" s="61"/>
      <c r="H69" s="61"/>
      <c r="I69" s="71"/>
      <c r="J69" s="71"/>
      <c r="K69" s="71"/>
      <c r="L69" s="71"/>
      <c r="M69" s="71"/>
      <c r="N69" s="71"/>
      <c r="O69" s="71"/>
    </row>
    <row r="70" spans="2:15" ht="16.5" thickBot="1">
      <c r="B70" s="208" t="s">
        <v>1451</v>
      </c>
      <c r="C70" s="209"/>
      <c r="D70" s="209"/>
      <c r="E70" s="209"/>
      <c r="F70" s="209"/>
      <c r="G70" s="209"/>
      <c r="H70" s="209"/>
      <c r="I70" s="209"/>
      <c r="J70" s="209"/>
      <c r="K70" s="209"/>
      <c r="L70" s="209"/>
      <c r="M70" s="209"/>
      <c r="N70" s="209"/>
      <c r="O70" s="209"/>
    </row>
    <row r="71" spans="2:15" ht="18">
      <c r="B71" s="60"/>
      <c r="H71" s="84"/>
      <c r="J71" s="84"/>
      <c r="K71" s="60"/>
      <c r="L71" s="60"/>
      <c r="M71" s="60"/>
      <c r="N71" s="60"/>
      <c r="O71" s="60"/>
    </row>
    <row r="72" spans="2:15" ht="15.75" customHeight="1">
      <c r="B72" s="61"/>
      <c r="C72" s="58" t="s">
        <v>580</v>
      </c>
      <c r="D72" s="189"/>
      <c r="E72" s="61"/>
      <c r="H72" s="205" t="s">
        <v>94</v>
      </c>
      <c r="I72" s="206"/>
      <c r="J72" s="210" t="s">
        <v>95</v>
      </c>
      <c r="K72" s="206"/>
      <c r="L72" s="211" t="s">
        <v>938</v>
      </c>
      <c r="M72" s="206"/>
      <c r="N72" s="206"/>
      <c r="O72" s="61"/>
    </row>
    <row r="73" spans="2:15" ht="15.75">
      <c r="B73" s="61"/>
      <c r="C73" s="58" t="s">
        <v>939</v>
      </c>
      <c r="D73" s="189"/>
      <c r="E73" s="61"/>
      <c r="H73" s="205" t="s">
        <v>640</v>
      </c>
      <c r="I73" s="206"/>
      <c r="J73" s="190"/>
      <c r="K73" s="191"/>
      <c r="L73" s="189"/>
      <c r="M73" s="168"/>
      <c r="N73" s="168"/>
      <c r="O73" s="61"/>
    </row>
    <row r="74" spans="2:15" ht="15.75">
      <c r="B74" s="61"/>
      <c r="C74" s="63" t="s">
        <v>581</v>
      </c>
      <c r="D74" s="189"/>
      <c r="E74" s="61"/>
      <c r="H74" s="88" t="s">
        <v>686</v>
      </c>
      <c r="I74" s="169"/>
      <c r="J74" s="190"/>
      <c r="K74" s="191"/>
      <c r="L74" s="189"/>
      <c r="M74" s="168"/>
      <c r="N74" s="168"/>
      <c r="O74" s="61"/>
    </row>
    <row r="75" spans="1:14" ht="15.75">
      <c r="A75" s="152"/>
      <c r="C75" s="63" t="s">
        <v>582</v>
      </c>
      <c r="D75" s="189"/>
      <c r="H75" s="88" t="s">
        <v>647</v>
      </c>
      <c r="I75" s="169"/>
      <c r="J75" s="190"/>
      <c r="K75" s="192"/>
      <c r="L75" s="189"/>
      <c r="M75" s="169"/>
      <c r="N75" s="169"/>
    </row>
    <row r="76" spans="1:14" ht="15.75">
      <c r="A76" s="153"/>
      <c r="C76" s="63" t="s">
        <v>583</v>
      </c>
      <c r="D76" s="189"/>
      <c r="H76" s="88" t="s">
        <v>645</v>
      </c>
      <c r="I76" s="169"/>
      <c r="J76" s="190"/>
      <c r="K76" s="192"/>
      <c r="L76" s="189"/>
      <c r="M76" s="169"/>
      <c r="N76" s="169"/>
    </row>
    <row r="77" spans="1:14" ht="15.75">
      <c r="A77" s="153"/>
      <c r="C77" s="63" t="s">
        <v>584</v>
      </c>
      <c r="D77" s="189"/>
      <c r="F77" s="72"/>
      <c r="H77" s="88" t="s">
        <v>1409</v>
      </c>
      <c r="I77" s="169"/>
      <c r="J77" s="190"/>
      <c r="K77" s="192"/>
      <c r="L77" s="189"/>
      <c r="M77" s="169"/>
      <c r="N77" s="169"/>
    </row>
    <row r="78" spans="1:4" ht="15">
      <c r="A78" s="153"/>
      <c r="C78" s="89"/>
      <c r="D78" s="89"/>
    </row>
    <row r="79" spans="1:15" ht="12.75">
      <c r="A79" s="153"/>
      <c r="M79" s="73"/>
      <c r="N79" s="73"/>
      <c r="O79" s="73"/>
    </row>
    <row r="80" spans="1:15" ht="12.75">
      <c r="A80" s="153"/>
      <c r="M80" s="73"/>
      <c r="N80" s="73"/>
      <c r="O80" s="73"/>
    </row>
    <row r="81" spans="1:15" ht="12.75">
      <c r="A81" s="153"/>
      <c r="M81" s="73"/>
      <c r="N81" s="73"/>
      <c r="O81" s="73"/>
    </row>
    <row r="82" ht="12.75">
      <c r="A82" s="153"/>
    </row>
    <row r="83" spans="1:15" ht="15.75">
      <c r="A83" s="153"/>
      <c r="I83" s="166"/>
      <c r="M83" s="74"/>
      <c r="N83" s="74"/>
      <c r="O83" s="74"/>
    </row>
    <row r="84" spans="1:15" ht="24.75" customHeight="1">
      <c r="A84" s="153"/>
      <c r="B84" s="75"/>
      <c r="M84" s="74"/>
      <c r="N84" s="74"/>
      <c r="O84" s="74"/>
    </row>
    <row r="85" ht="12.75">
      <c r="A85" s="153"/>
    </row>
    <row r="86" ht="12.75">
      <c r="A86" s="153"/>
    </row>
    <row r="87" ht="12.75">
      <c r="A87" s="153"/>
    </row>
    <row r="88" ht="12.75">
      <c r="A88" s="153"/>
    </row>
    <row r="89" ht="12.75">
      <c r="A89" s="153"/>
    </row>
    <row r="90" ht="12.75">
      <c r="A90" s="153"/>
    </row>
    <row r="91" ht="12.75">
      <c r="A91" s="153"/>
    </row>
    <row r="92" ht="12.75">
      <c r="A92" s="153"/>
    </row>
    <row r="93" ht="12.75">
      <c r="A93" s="153"/>
    </row>
    <row r="94" ht="12.75">
      <c r="A94" s="153"/>
    </row>
    <row r="95" ht="12.75">
      <c r="A95" s="153"/>
    </row>
    <row r="96" ht="12.75">
      <c r="A96" s="153"/>
    </row>
    <row r="97" ht="12.75">
      <c r="A97" s="153"/>
    </row>
    <row r="98" ht="12.75">
      <c r="A98" s="153"/>
    </row>
    <row r="99" ht="12.75">
      <c r="A99" s="153"/>
    </row>
    <row r="100" ht="12.75">
      <c r="A100" s="153"/>
    </row>
    <row r="101" ht="12.75">
      <c r="A101" s="153"/>
    </row>
    <row r="102" ht="12.75">
      <c r="A102" s="153"/>
    </row>
    <row r="103" ht="12.75">
      <c r="A103" s="153"/>
    </row>
    <row r="104" ht="12.75">
      <c r="A104" s="153"/>
    </row>
    <row r="105" ht="12.75">
      <c r="A105" s="153"/>
    </row>
    <row r="106" ht="12.75">
      <c r="A106" s="153"/>
    </row>
    <row r="107" ht="12.75">
      <c r="A107" s="153"/>
    </row>
    <row r="108" ht="12.75">
      <c r="A108" s="153"/>
    </row>
    <row r="109" ht="12.75">
      <c r="A109" s="153"/>
    </row>
    <row r="110" ht="12.75">
      <c r="A110" s="153"/>
    </row>
    <row r="111" ht="12.75">
      <c r="A111" s="153"/>
    </row>
    <row r="112" ht="12.75">
      <c r="A112" s="153"/>
    </row>
    <row r="113" ht="12.75">
      <c r="A113" s="153"/>
    </row>
    <row r="114" ht="12.75">
      <c r="A114" s="153"/>
    </row>
    <row r="115" ht="12.75">
      <c r="A115" s="153"/>
    </row>
    <row r="116" ht="12.75">
      <c r="A116" s="153"/>
    </row>
    <row r="117" ht="12.75">
      <c r="A117" s="153"/>
    </row>
    <row r="118" ht="12.75">
      <c r="A118" s="153"/>
    </row>
    <row r="119" ht="12.75">
      <c r="A119" s="153"/>
    </row>
    <row r="120" ht="12.75">
      <c r="A120" s="153"/>
    </row>
    <row r="121" ht="12.75">
      <c r="A121" s="153"/>
    </row>
    <row r="122" ht="12.75">
      <c r="A122" s="153"/>
    </row>
    <row r="123" ht="12.75">
      <c r="A123" s="153"/>
    </row>
    <row r="124" ht="12.75">
      <c r="A124" s="153"/>
    </row>
    <row r="125" ht="12.75">
      <c r="A125" s="153"/>
    </row>
    <row r="126" ht="12.75">
      <c r="A126" s="153"/>
    </row>
  </sheetData>
  <sheetProtection selectLockedCells="1"/>
  <mergeCells count="14">
    <mergeCell ref="H72:I72"/>
    <mergeCell ref="H73:I73"/>
    <mergeCell ref="B67:C67"/>
    <mergeCell ref="B70:O70"/>
    <mergeCell ref="J72:K72"/>
    <mergeCell ref="L72:N72"/>
    <mergeCell ref="B30:B32"/>
    <mergeCell ref="B44:O44"/>
    <mergeCell ref="B18:B20"/>
    <mergeCell ref="D6:O6"/>
    <mergeCell ref="B1:O1"/>
    <mergeCell ref="B2:O2"/>
    <mergeCell ref="B3:O3"/>
    <mergeCell ref="B4:O4"/>
  </mergeCells>
  <printOptions/>
  <pageMargins left="0.75" right="0.75" top="1" bottom="1" header="0.5" footer="0.5"/>
  <pageSetup horizontalDpi="600" verticalDpi="600" orientation="portrait" paperSize="136" r:id="rId1"/>
</worksheet>
</file>

<file path=xl/worksheets/sheet4.xml><?xml version="1.0" encoding="utf-8"?>
<worksheet xmlns="http://schemas.openxmlformats.org/spreadsheetml/2006/main" xmlns:r="http://schemas.openxmlformats.org/officeDocument/2006/relationships">
  <dimension ref="A1:S652"/>
  <sheetViews>
    <sheetView zoomScalePageLayoutView="0" workbookViewId="0" topLeftCell="A1">
      <pane ySplit="2" topLeftCell="A621" activePane="bottomLeft" state="frozen"/>
      <selection pane="topLeft" activeCell="A1" sqref="A1"/>
      <selection pane="bottomLeft" activeCell="A642" sqref="A642"/>
    </sheetView>
  </sheetViews>
  <sheetFormatPr defaultColWidth="9.140625" defaultRowHeight="12.75"/>
  <cols>
    <col min="1" max="1" width="22.28125" style="43" customWidth="1"/>
    <col min="2" max="2" width="28.00390625" style="43" customWidth="1"/>
    <col min="3" max="3" width="9.57421875" style="43" customWidth="1"/>
    <col min="4" max="4" width="16.28125" style="43" customWidth="1"/>
    <col min="5" max="5" width="12.28125" style="50" customWidth="1"/>
    <col min="6" max="6" width="12.57421875" style="50" customWidth="1"/>
    <col min="7" max="17" width="7.7109375" style="50" customWidth="1"/>
    <col min="18" max="18" width="14.140625" style="47" customWidth="1"/>
    <col min="19" max="16384" width="9.140625" style="2" customWidth="1"/>
  </cols>
  <sheetData>
    <row r="1" spans="1:4" s="15" customFormat="1" ht="15.75" thickBot="1">
      <c r="A1" s="212" t="s">
        <v>1215</v>
      </c>
      <c r="B1" s="213"/>
      <c r="C1" s="55"/>
      <c r="D1" s="55"/>
    </row>
    <row r="2" spans="1:18" s="46" customFormat="1" ht="48" customHeight="1" thickBot="1">
      <c r="A2" s="151" t="s">
        <v>700</v>
      </c>
      <c r="B2" s="150" t="s">
        <v>701</v>
      </c>
      <c r="C2" s="149" t="s">
        <v>702</v>
      </c>
      <c r="D2" s="149" t="s">
        <v>703</v>
      </c>
      <c r="E2" s="44"/>
      <c r="F2" s="44"/>
      <c r="G2" s="44"/>
      <c r="H2" s="44"/>
      <c r="I2" s="44"/>
      <c r="J2" s="44"/>
      <c r="K2" s="44"/>
      <c r="L2" s="44"/>
      <c r="M2" s="44"/>
      <c r="N2" s="44"/>
      <c r="O2" s="44"/>
      <c r="P2" s="44"/>
      <c r="Q2" s="44"/>
      <c r="R2" s="45"/>
    </row>
    <row r="3" spans="1:4" ht="12.75">
      <c r="A3" s="174" t="s">
        <v>585</v>
      </c>
      <c r="B3" s="175"/>
      <c r="C3" s="174" t="s">
        <v>585</v>
      </c>
      <c r="D3" s="174" t="s">
        <v>585</v>
      </c>
    </row>
    <row r="4" spans="1:18" s="46" customFormat="1" ht="12.75" customHeight="1">
      <c r="A4" t="s">
        <v>704</v>
      </c>
      <c r="B4" t="s">
        <v>1216</v>
      </c>
      <c r="C4" t="s">
        <v>705</v>
      </c>
      <c r="D4" s="194" t="s">
        <v>1409</v>
      </c>
      <c r="F4" s="86"/>
      <c r="G4" s="86"/>
      <c r="H4" s="86"/>
      <c r="I4" s="86"/>
      <c r="J4" s="86"/>
      <c r="K4" s="86"/>
      <c r="L4" s="86"/>
      <c r="M4" s="86"/>
      <c r="N4" s="86"/>
      <c r="O4" s="86"/>
      <c r="P4" s="86"/>
      <c r="Q4" s="86"/>
      <c r="R4" s="87"/>
    </row>
    <row r="5" spans="1:18" ht="12.75">
      <c r="A5" t="s">
        <v>706</v>
      </c>
      <c r="B5" t="s">
        <v>1217</v>
      </c>
      <c r="C5" t="s">
        <v>705</v>
      </c>
      <c r="D5" s="194" t="s">
        <v>1409</v>
      </c>
      <c r="F5" s="48"/>
      <c r="G5" s="48"/>
      <c r="H5" s="48"/>
      <c r="I5" s="48"/>
      <c r="J5" s="48"/>
      <c r="K5" s="48"/>
      <c r="L5" s="48"/>
      <c r="M5" s="48"/>
      <c r="N5" s="48"/>
      <c r="O5" s="48"/>
      <c r="P5" s="48"/>
      <c r="Q5" s="48"/>
      <c r="R5" s="49"/>
    </row>
    <row r="6" spans="1:18" ht="12.75">
      <c r="A6" t="s">
        <v>707</v>
      </c>
      <c r="B6" t="s">
        <v>708</v>
      </c>
      <c r="C6" t="s">
        <v>705</v>
      </c>
      <c r="D6" s="194" t="s">
        <v>1409</v>
      </c>
      <c r="F6" s="48"/>
      <c r="G6" s="48"/>
      <c r="H6" s="48"/>
      <c r="I6" s="48"/>
      <c r="J6" s="48"/>
      <c r="K6" s="48"/>
      <c r="L6" s="48"/>
      <c r="M6" s="48"/>
      <c r="N6" s="48"/>
      <c r="O6" s="48"/>
      <c r="P6" s="48"/>
      <c r="Q6" s="48"/>
      <c r="R6" s="49"/>
    </row>
    <row r="7" spans="1:18" ht="12.75">
      <c r="A7" t="s">
        <v>709</v>
      </c>
      <c r="B7" t="s">
        <v>710</v>
      </c>
      <c r="C7" t="s">
        <v>711</v>
      </c>
      <c r="D7" t="s">
        <v>640</v>
      </c>
      <c r="F7" s="48"/>
      <c r="G7" s="48"/>
      <c r="H7" s="48"/>
      <c r="I7" s="48"/>
      <c r="J7" s="48"/>
      <c r="K7" s="48"/>
      <c r="L7" s="48"/>
      <c r="M7" s="48"/>
      <c r="N7" s="48"/>
      <c r="O7" s="48"/>
      <c r="P7" s="48"/>
      <c r="Q7" s="48"/>
      <c r="R7" s="49"/>
    </row>
    <row r="8" spans="1:18" ht="12.75">
      <c r="A8" t="s">
        <v>712</v>
      </c>
      <c r="B8" t="s">
        <v>713</v>
      </c>
      <c r="C8" t="s">
        <v>711</v>
      </c>
      <c r="D8" t="s">
        <v>640</v>
      </c>
      <c r="F8" s="48"/>
      <c r="G8" s="48"/>
      <c r="H8" s="48"/>
      <c r="I8" s="48"/>
      <c r="J8" s="48"/>
      <c r="K8" s="48"/>
      <c r="L8" s="48"/>
      <c r="M8" s="48"/>
      <c r="N8" s="48"/>
      <c r="O8" s="48"/>
      <c r="P8" s="48"/>
      <c r="Q8" s="48"/>
      <c r="R8" s="49"/>
    </row>
    <row r="9" spans="1:18" ht="12.75">
      <c r="A9" t="s">
        <v>714</v>
      </c>
      <c r="B9" t="s">
        <v>715</v>
      </c>
      <c r="C9" t="s">
        <v>711</v>
      </c>
      <c r="D9" t="s">
        <v>640</v>
      </c>
      <c r="F9" s="48"/>
      <c r="G9" s="48"/>
      <c r="H9" s="48"/>
      <c r="I9" s="48"/>
      <c r="J9" s="48"/>
      <c r="K9" s="48"/>
      <c r="L9" s="48"/>
      <c r="M9" s="48"/>
      <c r="N9" s="48"/>
      <c r="O9" s="48"/>
      <c r="P9" s="48"/>
      <c r="Q9" s="48"/>
      <c r="R9" s="49"/>
    </row>
    <row r="10" spans="1:18" ht="12.75">
      <c r="A10" t="s">
        <v>716</v>
      </c>
      <c r="B10" t="s">
        <v>717</v>
      </c>
      <c r="C10" t="s">
        <v>711</v>
      </c>
      <c r="D10" t="s">
        <v>640</v>
      </c>
      <c r="F10" s="48"/>
      <c r="G10" s="48"/>
      <c r="H10" s="48"/>
      <c r="I10" s="48"/>
      <c r="J10" s="48"/>
      <c r="K10" s="48"/>
      <c r="L10" s="48"/>
      <c r="M10" s="48"/>
      <c r="N10" s="48"/>
      <c r="O10" s="48"/>
      <c r="P10" s="48"/>
      <c r="Q10" s="48"/>
      <c r="R10" s="49"/>
    </row>
    <row r="11" spans="1:18" ht="12.75">
      <c r="A11" t="s">
        <v>718</v>
      </c>
      <c r="B11" t="s">
        <v>719</v>
      </c>
      <c r="C11" t="s">
        <v>711</v>
      </c>
      <c r="D11" t="s">
        <v>640</v>
      </c>
      <c r="F11" s="48"/>
      <c r="G11" s="48"/>
      <c r="H11" s="48"/>
      <c r="I11" s="48"/>
      <c r="J11" s="48"/>
      <c r="K11" s="48"/>
      <c r="L11" s="48"/>
      <c r="M11" s="48"/>
      <c r="N11" s="48"/>
      <c r="O11" s="48"/>
      <c r="P11" s="48"/>
      <c r="Q11" s="48"/>
      <c r="R11" s="49"/>
    </row>
    <row r="12" spans="1:18" ht="12.75">
      <c r="A12" t="s">
        <v>720</v>
      </c>
      <c r="B12" t="s">
        <v>721</v>
      </c>
      <c r="C12" t="s">
        <v>711</v>
      </c>
      <c r="D12" t="s">
        <v>640</v>
      </c>
      <c r="F12" s="48"/>
      <c r="G12" s="48"/>
      <c r="H12" s="48"/>
      <c r="I12" s="48"/>
      <c r="J12" s="48"/>
      <c r="K12" s="48"/>
      <c r="L12" s="48"/>
      <c r="M12" s="48"/>
      <c r="N12" s="48"/>
      <c r="O12" s="48"/>
      <c r="P12" s="48"/>
      <c r="Q12" s="48"/>
      <c r="R12" s="49"/>
    </row>
    <row r="13" spans="1:18" ht="12.75">
      <c r="A13" t="s">
        <v>722</v>
      </c>
      <c r="B13" t="s">
        <v>723</v>
      </c>
      <c r="C13" t="s">
        <v>711</v>
      </c>
      <c r="D13" t="s">
        <v>474</v>
      </c>
      <c r="F13" s="48"/>
      <c r="G13" s="48"/>
      <c r="H13" s="48"/>
      <c r="I13" s="48"/>
      <c r="J13" s="48"/>
      <c r="K13" s="48"/>
      <c r="L13" s="48"/>
      <c r="M13" s="48"/>
      <c r="N13" s="48"/>
      <c r="O13" s="48"/>
      <c r="P13" s="48"/>
      <c r="Q13" s="48"/>
      <c r="R13" s="49"/>
    </row>
    <row r="14" spans="1:18" ht="12.75">
      <c r="A14" t="s">
        <v>724</v>
      </c>
      <c r="B14" t="s">
        <v>730</v>
      </c>
      <c r="C14" t="s">
        <v>705</v>
      </c>
      <c r="D14" t="s">
        <v>731</v>
      </c>
      <c r="F14" s="48"/>
      <c r="G14" s="48"/>
      <c r="H14" s="48"/>
      <c r="I14" s="48"/>
      <c r="J14" s="48"/>
      <c r="K14" s="48"/>
      <c r="L14" s="48"/>
      <c r="M14" s="48"/>
      <c r="N14" s="48"/>
      <c r="O14" s="48"/>
      <c r="P14" s="48"/>
      <c r="Q14" s="48"/>
      <c r="R14" s="49"/>
    </row>
    <row r="15" spans="1:18" ht="12.75">
      <c r="A15" t="s">
        <v>732</v>
      </c>
      <c r="B15" t="s">
        <v>733</v>
      </c>
      <c r="C15" t="s">
        <v>705</v>
      </c>
      <c r="D15" t="s">
        <v>731</v>
      </c>
      <c r="F15" s="48"/>
      <c r="G15" s="48"/>
      <c r="H15" s="48"/>
      <c r="I15" s="48"/>
      <c r="J15" s="48"/>
      <c r="K15" s="48"/>
      <c r="L15" s="48"/>
      <c r="M15" s="48"/>
      <c r="N15" s="48"/>
      <c r="O15" s="48"/>
      <c r="P15" s="48"/>
      <c r="Q15" s="48"/>
      <c r="R15" s="49"/>
    </row>
    <row r="16" spans="1:18" ht="12.75">
      <c r="A16" t="s">
        <v>734</v>
      </c>
      <c r="B16" t="s">
        <v>735</v>
      </c>
      <c r="C16" t="s">
        <v>705</v>
      </c>
      <c r="D16" t="s">
        <v>475</v>
      </c>
      <c r="F16" s="48"/>
      <c r="G16" s="48"/>
      <c r="H16" s="48"/>
      <c r="I16" s="48"/>
      <c r="J16" s="48"/>
      <c r="K16" s="48"/>
      <c r="L16" s="48"/>
      <c r="M16" s="48"/>
      <c r="N16" s="48"/>
      <c r="O16" s="48"/>
      <c r="P16" s="48"/>
      <c r="Q16" s="48"/>
      <c r="R16" s="49"/>
    </row>
    <row r="17" spans="1:18" ht="12.75">
      <c r="A17" t="s">
        <v>736</v>
      </c>
      <c r="B17" t="s">
        <v>737</v>
      </c>
      <c r="C17" t="s">
        <v>711</v>
      </c>
      <c r="D17" t="s">
        <v>640</v>
      </c>
      <c r="F17" s="48"/>
      <c r="G17" s="48"/>
      <c r="H17" s="48"/>
      <c r="I17" s="48"/>
      <c r="J17" s="48"/>
      <c r="K17" s="48"/>
      <c r="L17" s="48"/>
      <c r="M17" s="48"/>
      <c r="N17" s="48"/>
      <c r="O17" s="48"/>
      <c r="P17" s="48"/>
      <c r="Q17" s="48"/>
      <c r="R17" s="49"/>
    </row>
    <row r="18" spans="1:18" ht="12.75">
      <c r="A18" t="s">
        <v>738</v>
      </c>
      <c r="B18" t="s">
        <v>1218</v>
      </c>
      <c r="C18" t="s">
        <v>711</v>
      </c>
      <c r="D18" t="s">
        <v>474</v>
      </c>
      <c r="F18" s="48"/>
      <c r="G18" s="48"/>
      <c r="H18" s="48"/>
      <c r="I18" s="48"/>
      <c r="J18" s="48"/>
      <c r="K18" s="48"/>
      <c r="L18" s="48"/>
      <c r="M18" s="48"/>
      <c r="N18" s="48"/>
      <c r="O18" s="48"/>
      <c r="P18" s="48"/>
      <c r="Q18" s="48"/>
      <c r="R18" s="49"/>
    </row>
    <row r="19" spans="1:18" ht="12.75">
      <c r="A19" t="s">
        <v>739</v>
      </c>
      <c r="B19" t="s">
        <v>1219</v>
      </c>
      <c r="C19" t="s">
        <v>711</v>
      </c>
      <c r="D19" t="s">
        <v>640</v>
      </c>
      <c r="F19" s="48"/>
      <c r="G19" s="48"/>
      <c r="H19" s="48"/>
      <c r="I19" s="48"/>
      <c r="J19" s="48"/>
      <c r="K19" s="48"/>
      <c r="L19" s="48"/>
      <c r="M19" s="48"/>
      <c r="N19" s="48"/>
      <c r="O19" s="48"/>
      <c r="P19" s="48"/>
      <c r="Q19" s="48"/>
      <c r="R19" s="49"/>
    </row>
    <row r="20" spans="1:18" ht="12.75">
      <c r="A20" t="s">
        <v>740</v>
      </c>
      <c r="B20" t="s">
        <v>741</v>
      </c>
      <c r="C20" t="s">
        <v>705</v>
      </c>
      <c r="D20" s="194" t="s">
        <v>1409</v>
      </c>
      <c r="F20" s="48"/>
      <c r="G20" s="48"/>
      <c r="H20" s="48"/>
      <c r="I20" s="48"/>
      <c r="J20" s="48"/>
      <c r="K20" s="48"/>
      <c r="L20" s="48"/>
      <c r="M20" s="48"/>
      <c r="N20" s="48"/>
      <c r="O20" s="48"/>
      <c r="P20" s="48"/>
      <c r="Q20" s="48"/>
      <c r="R20" s="49"/>
    </row>
    <row r="21" spans="1:18" ht="12.75">
      <c r="A21" t="s">
        <v>742</v>
      </c>
      <c r="B21" t="s">
        <v>743</v>
      </c>
      <c r="C21" t="s">
        <v>705</v>
      </c>
      <c r="D21" s="194" t="s">
        <v>1409</v>
      </c>
      <c r="F21" s="48"/>
      <c r="G21" s="48"/>
      <c r="H21" s="48"/>
      <c r="I21" s="48"/>
      <c r="J21" s="48"/>
      <c r="K21" s="48"/>
      <c r="L21" s="48"/>
      <c r="M21" s="48"/>
      <c r="N21" s="48"/>
      <c r="O21" s="48"/>
      <c r="P21" s="48"/>
      <c r="Q21" s="48"/>
      <c r="R21" s="49"/>
    </row>
    <row r="22" spans="1:18" ht="12.75">
      <c r="A22" t="s">
        <v>744</v>
      </c>
      <c r="B22" t="s">
        <v>745</v>
      </c>
      <c r="C22" t="s">
        <v>705</v>
      </c>
      <c r="D22" s="194" t="s">
        <v>1409</v>
      </c>
      <c r="F22" s="48"/>
      <c r="G22" s="48"/>
      <c r="H22" s="48"/>
      <c r="I22" s="48"/>
      <c r="J22" s="48"/>
      <c r="K22" s="48"/>
      <c r="L22" s="48"/>
      <c r="M22" s="48"/>
      <c r="N22" s="48"/>
      <c r="O22" s="48"/>
      <c r="P22" s="48"/>
      <c r="Q22" s="48"/>
      <c r="R22" s="49"/>
    </row>
    <row r="23" spans="1:18" ht="12.75">
      <c r="A23" t="s">
        <v>1220</v>
      </c>
      <c r="B23" t="s">
        <v>1220</v>
      </c>
      <c r="C23" t="s">
        <v>705</v>
      </c>
      <c r="D23" t="s">
        <v>731</v>
      </c>
      <c r="F23" s="48"/>
      <c r="G23" s="48"/>
      <c r="H23" s="48"/>
      <c r="I23" s="48"/>
      <c r="J23" s="48"/>
      <c r="K23" s="48"/>
      <c r="L23" s="48"/>
      <c r="M23" s="48"/>
      <c r="N23" s="48"/>
      <c r="O23" s="48"/>
      <c r="P23" s="48"/>
      <c r="Q23" s="48"/>
      <c r="R23" s="49"/>
    </row>
    <row r="24" spans="1:18" ht="12.75">
      <c r="A24" t="s">
        <v>746</v>
      </c>
      <c r="B24" t="s">
        <v>1221</v>
      </c>
      <c r="C24" t="s">
        <v>711</v>
      </c>
      <c r="D24" t="s">
        <v>640</v>
      </c>
      <c r="F24" s="48"/>
      <c r="G24" s="48"/>
      <c r="H24" s="48"/>
      <c r="I24" s="48"/>
      <c r="J24" s="48"/>
      <c r="K24" s="48"/>
      <c r="L24" s="48"/>
      <c r="M24" s="48"/>
      <c r="N24" s="48"/>
      <c r="O24" s="48"/>
      <c r="P24" s="48"/>
      <c r="Q24" s="48"/>
      <c r="R24" s="49"/>
    </row>
    <row r="25" spans="1:18" ht="12.75">
      <c r="A25" t="s">
        <v>747</v>
      </c>
      <c r="B25" t="s">
        <v>747</v>
      </c>
      <c r="C25" t="s">
        <v>711</v>
      </c>
      <c r="D25" t="s">
        <v>640</v>
      </c>
      <c r="F25" s="48"/>
      <c r="G25" s="48"/>
      <c r="H25" s="48"/>
      <c r="I25" s="48"/>
      <c r="J25" s="48"/>
      <c r="K25" s="48"/>
      <c r="L25" s="48"/>
      <c r="M25" s="48"/>
      <c r="N25" s="48"/>
      <c r="O25" s="48"/>
      <c r="P25" s="48"/>
      <c r="Q25" s="48"/>
      <c r="R25" s="49"/>
    </row>
    <row r="26" spans="1:18" ht="12.75">
      <c r="A26" t="s">
        <v>748</v>
      </c>
      <c r="B26" t="s">
        <v>749</v>
      </c>
      <c r="C26" t="s">
        <v>705</v>
      </c>
      <c r="D26" t="s">
        <v>475</v>
      </c>
      <c r="F26" s="48"/>
      <c r="H26" s="48"/>
      <c r="I26" s="48"/>
      <c r="J26" s="48"/>
      <c r="K26" s="48"/>
      <c r="L26" s="48"/>
      <c r="M26" s="48"/>
      <c r="N26" s="48"/>
      <c r="O26" s="48"/>
      <c r="P26" s="48"/>
      <c r="Q26" s="48"/>
      <c r="R26" s="49"/>
    </row>
    <row r="27" spans="1:18" ht="12.75">
      <c r="A27" t="s">
        <v>750</v>
      </c>
      <c r="B27" t="s">
        <v>751</v>
      </c>
      <c r="C27" t="s">
        <v>705</v>
      </c>
      <c r="D27" s="194" t="s">
        <v>1409</v>
      </c>
      <c r="F27" s="48"/>
      <c r="H27" s="48"/>
      <c r="I27" s="48"/>
      <c r="J27" s="48"/>
      <c r="K27" s="48"/>
      <c r="L27" s="48"/>
      <c r="M27" s="48"/>
      <c r="N27" s="48"/>
      <c r="O27" s="48"/>
      <c r="P27" s="48"/>
      <c r="Q27" s="48"/>
      <c r="R27" s="49"/>
    </row>
    <row r="28" spans="1:18" ht="12.75">
      <c r="A28" t="s">
        <v>752</v>
      </c>
      <c r="B28" t="s">
        <v>1222</v>
      </c>
      <c r="C28" t="s">
        <v>705</v>
      </c>
      <c r="D28" s="194" t="s">
        <v>1409</v>
      </c>
      <c r="F28" s="48"/>
      <c r="G28" s="48"/>
      <c r="H28" s="48"/>
      <c r="I28" s="48"/>
      <c r="J28" s="48"/>
      <c r="K28" s="48"/>
      <c r="L28" s="48"/>
      <c r="M28" s="48"/>
      <c r="N28" s="48"/>
      <c r="O28" s="48"/>
      <c r="P28" s="48"/>
      <c r="Q28" s="48"/>
      <c r="R28" s="49"/>
    </row>
    <row r="29" spans="1:18" ht="12.75">
      <c r="A29" t="s">
        <v>753</v>
      </c>
      <c r="B29" t="s">
        <v>754</v>
      </c>
      <c r="C29" t="s">
        <v>705</v>
      </c>
      <c r="D29" s="194" t="s">
        <v>1409</v>
      </c>
      <c r="F29" s="48"/>
      <c r="G29" s="48"/>
      <c r="H29" s="48"/>
      <c r="I29" s="48"/>
      <c r="J29" s="48"/>
      <c r="K29" s="48"/>
      <c r="L29" s="48"/>
      <c r="M29" s="48"/>
      <c r="N29" s="48"/>
      <c r="O29" s="48"/>
      <c r="P29" s="48"/>
      <c r="Q29" s="48"/>
      <c r="R29" s="49"/>
    </row>
    <row r="30" spans="1:18" ht="12.75">
      <c r="A30" t="s">
        <v>755</v>
      </c>
      <c r="B30" t="s">
        <v>756</v>
      </c>
      <c r="C30" t="s">
        <v>705</v>
      </c>
      <c r="D30" s="194" t="s">
        <v>1409</v>
      </c>
      <c r="F30" s="48"/>
      <c r="G30" s="48"/>
      <c r="H30" s="48"/>
      <c r="I30" s="48"/>
      <c r="J30" s="48"/>
      <c r="K30" s="48"/>
      <c r="L30" s="48"/>
      <c r="M30" s="48"/>
      <c r="N30" s="48"/>
      <c r="O30" s="48"/>
      <c r="P30" s="48"/>
      <c r="Q30" s="48"/>
      <c r="R30" s="49"/>
    </row>
    <row r="31" spans="1:18" ht="12.75">
      <c r="A31" t="s">
        <v>757</v>
      </c>
      <c r="B31" t="s">
        <v>758</v>
      </c>
      <c r="C31" t="s">
        <v>705</v>
      </c>
      <c r="D31" s="194" t="s">
        <v>1409</v>
      </c>
      <c r="F31" s="48"/>
      <c r="G31" s="48"/>
      <c r="H31" s="48"/>
      <c r="I31" s="48"/>
      <c r="J31" s="48"/>
      <c r="K31" s="48"/>
      <c r="L31" s="48"/>
      <c r="M31" s="48"/>
      <c r="N31" s="48"/>
      <c r="O31" s="48"/>
      <c r="P31" s="48"/>
      <c r="Q31" s="48"/>
      <c r="R31" s="49"/>
    </row>
    <row r="32" spans="1:18" ht="12.75">
      <c r="A32" t="s">
        <v>1223</v>
      </c>
      <c r="B32" t="s">
        <v>759</v>
      </c>
      <c r="C32" t="s">
        <v>711</v>
      </c>
      <c r="D32" t="s">
        <v>474</v>
      </c>
      <c r="F32" s="48"/>
      <c r="G32" s="48"/>
      <c r="H32" s="48"/>
      <c r="I32" s="48"/>
      <c r="J32" s="48"/>
      <c r="K32" s="48"/>
      <c r="L32" s="48"/>
      <c r="M32" s="48"/>
      <c r="N32" s="48"/>
      <c r="O32" s="48"/>
      <c r="P32" s="48"/>
      <c r="Q32" s="48"/>
      <c r="R32" s="49"/>
    </row>
    <row r="33" spans="1:18" ht="12.75">
      <c r="A33" t="s">
        <v>760</v>
      </c>
      <c r="B33" t="s">
        <v>761</v>
      </c>
      <c r="C33" t="s">
        <v>705</v>
      </c>
      <c r="D33" s="194" t="s">
        <v>1409</v>
      </c>
      <c r="F33" s="48"/>
      <c r="G33" s="48"/>
      <c r="H33" s="48"/>
      <c r="I33" s="48"/>
      <c r="J33" s="48"/>
      <c r="K33" s="48"/>
      <c r="L33" s="48"/>
      <c r="M33" s="48"/>
      <c r="N33" s="48"/>
      <c r="O33" s="48"/>
      <c r="P33" s="48"/>
      <c r="Q33" s="48"/>
      <c r="R33" s="49"/>
    </row>
    <row r="34" spans="1:18" ht="12.75">
      <c r="A34" t="s">
        <v>762</v>
      </c>
      <c r="B34" t="s">
        <v>763</v>
      </c>
      <c r="C34" t="s">
        <v>711</v>
      </c>
      <c r="D34" t="s">
        <v>475</v>
      </c>
      <c r="F34" s="48"/>
      <c r="G34" s="48"/>
      <c r="H34" s="48"/>
      <c r="I34" s="48"/>
      <c r="J34" s="48"/>
      <c r="K34" s="48"/>
      <c r="L34" s="48"/>
      <c r="M34" s="48"/>
      <c r="N34" s="48"/>
      <c r="O34" s="48"/>
      <c r="P34" s="48"/>
      <c r="Q34" s="48"/>
      <c r="R34" s="49"/>
    </row>
    <row r="35" spans="1:18" ht="12.75">
      <c r="A35" t="s">
        <v>764</v>
      </c>
      <c r="B35" t="s">
        <v>765</v>
      </c>
      <c r="C35" t="s">
        <v>711</v>
      </c>
      <c r="D35" t="s">
        <v>475</v>
      </c>
      <c r="F35" s="48"/>
      <c r="G35" s="48"/>
      <c r="H35" s="48"/>
      <c r="I35" s="48"/>
      <c r="J35" s="48"/>
      <c r="K35" s="48"/>
      <c r="L35" s="48"/>
      <c r="M35" s="48"/>
      <c r="N35" s="48"/>
      <c r="O35" s="48"/>
      <c r="P35" s="48"/>
      <c r="Q35" s="48"/>
      <c r="R35" s="49"/>
    </row>
    <row r="36" spans="1:18" ht="12.75">
      <c r="A36" t="s">
        <v>766</v>
      </c>
      <c r="B36" t="s">
        <v>767</v>
      </c>
      <c r="C36" t="s">
        <v>705</v>
      </c>
      <c r="D36" t="s">
        <v>475</v>
      </c>
      <c r="F36" s="48"/>
      <c r="G36" s="48"/>
      <c r="H36" s="48"/>
      <c r="I36" s="48"/>
      <c r="J36" s="48"/>
      <c r="K36" s="48"/>
      <c r="L36" s="48"/>
      <c r="M36" s="48"/>
      <c r="N36" s="48"/>
      <c r="O36" s="48"/>
      <c r="P36" s="48"/>
      <c r="Q36" s="48"/>
      <c r="R36" s="49"/>
    </row>
    <row r="37" spans="1:18" ht="12.75">
      <c r="A37" t="s">
        <v>768</v>
      </c>
      <c r="B37" t="s">
        <v>769</v>
      </c>
      <c r="C37" t="s">
        <v>705</v>
      </c>
      <c r="D37" t="s">
        <v>475</v>
      </c>
      <c r="F37" s="48"/>
      <c r="G37" s="48"/>
      <c r="H37" s="48"/>
      <c r="I37" s="48"/>
      <c r="J37" s="48"/>
      <c r="K37" s="48"/>
      <c r="L37" s="48"/>
      <c r="M37" s="48"/>
      <c r="N37" s="48"/>
      <c r="O37" s="48"/>
      <c r="P37" s="48"/>
      <c r="Q37" s="48"/>
      <c r="R37" s="49"/>
    </row>
    <row r="38" spans="1:18" ht="12.75">
      <c r="A38" t="s">
        <v>770</v>
      </c>
      <c r="B38" t="s">
        <v>771</v>
      </c>
      <c r="C38" t="s">
        <v>705</v>
      </c>
      <c r="D38" t="s">
        <v>475</v>
      </c>
      <c r="F38" s="48"/>
      <c r="G38" s="48"/>
      <c r="H38" s="48"/>
      <c r="I38" s="48"/>
      <c r="J38" s="48"/>
      <c r="K38" s="48"/>
      <c r="L38" s="48"/>
      <c r="M38" s="48"/>
      <c r="N38" s="48"/>
      <c r="O38" s="48"/>
      <c r="P38" s="48"/>
      <c r="Q38" s="48"/>
      <c r="R38" s="49"/>
    </row>
    <row r="39" spans="1:18" ht="12.75">
      <c r="A39" t="s">
        <v>772</v>
      </c>
      <c r="B39" t="s">
        <v>773</v>
      </c>
      <c r="C39" t="s">
        <v>705</v>
      </c>
      <c r="D39" t="s">
        <v>731</v>
      </c>
      <c r="F39" s="48"/>
      <c r="G39" s="48"/>
      <c r="H39" s="48"/>
      <c r="I39" s="48"/>
      <c r="J39" s="48"/>
      <c r="K39" s="48"/>
      <c r="L39" s="48"/>
      <c r="M39" s="48"/>
      <c r="N39" s="48"/>
      <c r="O39" s="48"/>
      <c r="P39" s="48"/>
      <c r="Q39" s="48"/>
      <c r="R39" s="49"/>
    </row>
    <row r="40" spans="1:18" ht="12.75">
      <c r="A40" t="s">
        <v>774</v>
      </c>
      <c r="B40" t="s">
        <v>1224</v>
      </c>
      <c r="C40" t="s">
        <v>711</v>
      </c>
      <c r="D40" t="s">
        <v>475</v>
      </c>
      <c r="F40" s="48"/>
      <c r="G40" s="48"/>
      <c r="H40" s="48"/>
      <c r="I40" s="48"/>
      <c r="J40" s="48"/>
      <c r="K40" s="48"/>
      <c r="L40" s="48"/>
      <c r="M40" s="48"/>
      <c r="N40" s="48"/>
      <c r="O40" s="48"/>
      <c r="P40" s="48"/>
      <c r="Q40" s="48"/>
      <c r="R40" s="49"/>
    </row>
    <row r="41" spans="1:18" ht="12.75">
      <c r="A41" t="s">
        <v>775</v>
      </c>
      <c r="B41" t="s">
        <v>776</v>
      </c>
      <c r="C41" t="s">
        <v>705</v>
      </c>
      <c r="D41" s="194" t="s">
        <v>1409</v>
      </c>
      <c r="F41" s="48"/>
      <c r="G41" s="48"/>
      <c r="H41" s="48"/>
      <c r="I41" s="48"/>
      <c r="J41" s="48"/>
      <c r="K41" s="48"/>
      <c r="L41" s="48"/>
      <c r="M41" s="48"/>
      <c r="N41" s="48"/>
      <c r="O41" s="48"/>
      <c r="P41" s="48"/>
      <c r="Q41" s="48"/>
      <c r="R41" s="49"/>
    </row>
    <row r="42" spans="1:18" ht="12.75">
      <c r="A42" t="s">
        <v>777</v>
      </c>
      <c r="B42" t="s">
        <v>1225</v>
      </c>
      <c r="C42" t="s">
        <v>705</v>
      </c>
      <c r="D42" s="194" t="s">
        <v>1409</v>
      </c>
      <c r="F42" s="48"/>
      <c r="G42" s="48"/>
      <c r="H42" s="48"/>
      <c r="I42" s="48"/>
      <c r="J42" s="48"/>
      <c r="K42" s="48"/>
      <c r="L42" s="48"/>
      <c r="M42" s="48"/>
      <c r="N42" s="48"/>
      <c r="O42" s="48"/>
      <c r="P42" s="48"/>
      <c r="Q42" s="48"/>
      <c r="R42" s="49"/>
    </row>
    <row r="43" spans="1:18" ht="12.75">
      <c r="A43" t="s">
        <v>778</v>
      </c>
      <c r="B43" t="s">
        <v>779</v>
      </c>
      <c r="C43" t="s">
        <v>705</v>
      </c>
      <c r="D43" s="194" t="s">
        <v>1409</v>
      </c>
      <c r="F43" s="48"/>
      <c r="G43" s="48"/>
      <c r="H43" s="48"/>
      <c r="I43" s="48"/>
      <c r="J43" s="48"/>
      <c r="K43" s="48"/>
      <c r="L43" s="48"/>
      <c r="M43" s="48"/>
      <c r="N43" s="48"/>
      <c r="O43" s="48"/>
      <c r="P43" s="48"/>
      <c r="Q43" s="48"/>
      <c r="R43" s="49"/>
    </row>
    <row r="44" spans="1:18" ht="12.75">
      <c r="A44" t="s">
        <v>780</v>
      </c>
      <c r="B44" t="s">
        <v>781</v>
      </c>
      <c r="C44" t="s">
        <v>711</v>
      </c>
      <c r="D44" t="s">
        <v>647</v>
      </c>
      <c r="F44" s="48"/>
      <c r="G44" s="48"/>
      <c r="H44" s="48"/>
      <c r="I44" s="48"/>
      <c r="J44" s="48"/>
      <c r="K44" s="48"/>
      <c r="L44" s="48"/>
      <c r="M44" s="48"/>
      <c r="N44" s="48"/>
      <c r="O44" s="48"/>
      <c r="P44" s="48"/>
      <c r="Q44" s="48"/>
      <c r="R44" s="49"/>
    </row>
    <row r="45" spans="1:18" ht="12.75">
      <c r="A45" t="s">
        <v>782</v>
      </c>
      <c r="B45" t="s">
        <v>783</v>
      </c>
      <c r="C45" t="s">
        <v>705</v>
      </c>
      <c r="D45" s="194" t="s">
        <v>1409</v>
      </c>
      <c r="F45" s="48"/>
      <c r="G45" s="48"/>
      <c r="H45" s="48"/>
      <c r="I45" s="48"/>
      <c r="J45" s="48"/>
      <c r="K45" s="48"/>
      <c r="L45" s="48"/>
      <c r="M45" s="48"/>
      <c r="N45" s="48"/>
      <c r="O45" s="48"/>
      <c r="P45" s="48"/>
      <c r="Q45" s="48"/>
      <c r="R45" s="49"/>
    </row>
    <row r="46" spans="1:18" ht="12.75">
      <c r="A46" t="s">
        <v>784</v>
      </c>
      <c r="B46" t="s">
        <v>1226</v>
      </c>
      <c r="C46" t="s">
        <v>705</v>
      </c>
      <c r="D46" s="194" t="s">
        <v>1409</v>
      </c>
      <c r="F46" s="48"/>
      <c r="G46" s="48"/>
      <c r="H46" s="48"/>
      <c r="I46" s="48"/>
      <c r="J46" s="48"/>
      <c r="K46" s="48"/>
      <c r="L46" s="48"/>
      <c r="M46" s="48"/>
      <c r="N46" s="48"/>
      <c r="O46" s="48"/>
      <c r="P46" s="48"/>
      <c r="Q46" s="48"/>
      <c r="R46" s="49"/>
    </row>
    <row r="47" spans="1:18" ht="12.75">
      <c r="A47" t="s">
        <v>785</v>
      </c>
      <c r="B47" t="s">
        <v>786</v>
      </c>
      <c r="C47" t="s">
        <v>705</v>
      </c>
      <c r="D47" t="s">
        <v>731</v>
      </c>
      <c r="F47" s="48"/>
      <c r="G47" s="48"/>
      <c r="H47" s="48"/>
      <c r="I47" s="48"/>
      <c r="J47" s="48"/>
      <c r="K47" s="48"/>
      <c r="L47" s="48"/>
      <c r="M47" s="48"/>
      <c r="N47" s="48"/>
      <c r="O47" s="48"/>
      <c r="P47" s="48"/>
      <c r="Q47" s="48"/>
      <c r="R47" s="49"/>
    </row>
    <row r="48" spans="1:18" ht="12.75">
      <c r="A48" t="s">
        <v>787</v>
      </c>
      <c r="B48" t="s">
        <v>1227</v>
      </c>
      <c r="C48" t="s">
        <v>705</v>
      </c>
      <c r="D48" t="s">
        <v>731</v>
      </c>
      <c r="F48" s="48"/>
      <c r="G48" s="48"/>
      <c r="H48" s="48"/>
      <c r="I48" s="48"/>
      <c r="J48" s="48"/>
      <c r="K48" s="48"/>
      <c r="L48" s="48"/>
      <c r="M48" s="48"/>
      <c r="N48" s="48"/>
      <c r="O48" s="48"/>
      <c r="P48" s="48"/>
      <c r="Q48" s="48"/>
      <c r="R48" s="49"/>
    </row>
    <row r="49" spans="1:18" ht="12.75">
      <c r="A49" t="s">
        <v>1228</v>
      </c>
      <c r="B49" t="s">
        <v>1229</v>
      </c>
      <c r="C49" t="s">
        <v>705</v>
      </c>
      <c r="D49" t="s">
        <v>731</v>
      </c>
      <c r="F49" s="48"/>
      <c r="G49" s="48"/>
      <c r="H49" s="48"/>
      <c r="I49" s="48"/>
      <c r="J49" s="48"/>
      <c r="K49" s="48"/>
      <c r="L49" s="48"/>
      <c r="M49" s="48"/>
      <c r="N49" s="48"/>
      <c r="O49" s="48"/>
      <c r="P49" s="48"/>
      <c r="Q49" s="48"/>
      <c r="R49" s="49"/>
    </row>
    <row r="50" spans="1:18" ht="12.75">
      <c r="A50" t="s">
        <v>788</v>
      </c>
      <c r="B50" t="s">
        <v>789</v>
      </c>
      <c r="C50" t="s">
        <v>711</v>
      </c>
      <c r="D50" t="s">
        <v>640</v>
      </c>
      <c r="F50" s="48"/>
      <c r="G50" s="48"/>
      <c r="H50" s="48"/>
      <c r="I50" s="48"/>
      <c r="J50" s="48"/>
      <c r="K50" s="48"/>
      <c r="L50" s="48"/>
      <c r="M50" s="48"/>
      <c r="N50" s="48"/>
      <c r="O50" s="48"/>
      <c r="P50" s="48"/>
      <c r="Q50" s="48"/>
      <c r="R50" s="49"/>
    </row>
    <row r="51" spans="1:18" ht="12.75">
      <c r="A51" t="s">
        <v>790</v>
      </c>
      <c r="B51" t="s">
        <v>791</v>
      </c>
      <c r="C51" t="s">
        <v>705</v>
      </c>
      <c r="D51" s="194" t="s">
        <v>1409</v>
      </c>
      <c r="F51" s="48"/>
      <c r="G51" s="48"/>
      <c r="H51" s="48"/>
      <c r="I51" s="48"/>
      <c r="J51" s="48"/>
      <c r="K51" s="48"/>
      <c r="L51" s="48"/>
      <c r="M51" s="48"/>
      <c r="N51" s="48"/>
      <c r="O51" s="48"/>
      <c r="P51" s="48"/>
      <c r="Q51" s="48"/>
      <c r="R51" s="49"/>
    </row>
    <row r="52" spans="1:18" ht="12.75">
      <c r="A52" t="s">
        <v>792</v>
      </c>
      <c r="B52" t="s">
        <v>793</v>
      </c>
      <c r="C52" t="s">
        <v>705</v>
      </c>
      <c r="D52" s="194" t="s">
        <v>1409</v>
      </c>
      <c r="F52" s="48"/>
      <c r="G52" s="48"/>
      <c r="H52" s="48"/>
      <c r="I52" s="48"/>
      <c r="J52" s="48"/>
      <c r="K52" s="48"/>
      <c r="L52" s="48"/>
      <c r="M52" s="48"/>
      <c r="N52" s="48"/>
      <c r="O52" s="48"/>
      <c r="P52" s="48"/>
      <c r="Q52" s="48"/>
      <c r="R52" s="49"/>
    </row>
    <row r="53" spans="1:18" ht="12.75">
      <c r="A53" t="s">
        <v>794</v>
      </c>
      <c r="B53" t="s">
        <v>1230</v>
      </c>
      <c r="C53" t="s">
        <v>711</v>
      </c>
      <c r="D53" t="s">
        <v>640</v>
      </c>
      <c r="F53" s="48"/>
      <c r="G53" s="48"/>
      <c r="H53" s="48"/>
      <c r="I53" s="48"/>
      <c r="J53" s="48"/>
      <c r="K53" s="48"/>
      <c r="L53" s="48"/>
      <c r="M53" s="48"/>
      <c r="N53" s="48"/>
      <c r="O53" s="48"/>
      <c r="P53" s="48"/>
      <c r="Q53" s="48"/>
      <c r="R53" s="49"/>
    </row>
    <row r="54" spans="1:18" ht="12.75">
      <c r="A54" t="s">
        <v>795</v>
      </c>
      <c r="B54" t="s">
        <v>796</v>
      </c>
      <c r="C54" t="s">
        <v>705</v>
      </c>
      <c r="D54" s="194" t="s">
        <v>1409</v>
      </c>
      <c r="F54" s="48"/>
      <c r="G54" s="48"/>
      <c r="H54" s="48"/>
      <c r="I54" s="48"/>
      <c r="J54" s="48"/>
      <c r="K54" s="48"/>
      <c r="L54" s="48"/>
      <c r="M54" s="48"/>
      <c r="N54" s="48"/>
      <c r="O54" s="48"/>
      <c r="P54" s="48"/>
      <c r="Q54" s="48"/>
      <c r="R54" s="49"/>
    </row>
    <row r="55" spans="1:18" ht="12.75">
      <c r="A55" t="s">
        <v>797</v>
      </c>
      <c r="B55" t="s">
        <v>798</v>
      </c>
      <c r="C55" t="s">
        <v>705</v>
      </c>
      <c r="D55" t="s">
        <v>475</v>
      </c>
      <c r="F55" s="48"/>
      <c r="G55" s="48"/>
      <c r="H55" s="48"/>
      <c r="I55" s="48"/>
      <c r="J55" s="48"/>
      <c r="K55" s="48"/>
      <c r="L55" s="48"/>
      <c r="M55" s="48"/>
      <c r="N55" s="48"/>
      <c r="O55" s="48"/>
      <c r="P55" s="48"/>
      <c r="Q55" s="48"/>
      <c r="R55" s="49"/>
    </row>
    <row r="56" spans="1:18" ht="12.75">
      <c r="A56" t="s">
        <v>799</v>
      </c>
      <c r="B56" t="s">
        <v>800</v>
      </c>
      <c r="C56" t="s">
        <v>705</v>
      </c>
      <c r="D56" t="s">
        <v>475</v>
      </c>
      <c r="F56" s="48"/>
      <c r="G56" s="48"/>
      <c r="H56" s="48"/>
      <c r="I56" s="48"/>
      <c r="J56" s="48"/>
      <c r="K56" s="48"/>
      <c r="L56" s="48"/>
      <c r="M56" s="48"/>
      <c r="N56" s="48"/>
      <c r="O56" s="48"/>
      <c r="P56" s="48"/>
      <c r="Q56" s="48"/>
      <c r="R56" s="49"/>
    </row>
    <row r="57" spans="1:18" ht="12.75">
      <c r="A57" t="s">
        <v>801</v>
      </c>
      <c r="B57" t="s">
        <v>802</v>
      </c>
      <c r="C57" t="s">
        <v>711</v>
      </c>
      <c r="D57" t="s">
        <v>640</v>
      </c>
      <c r="F57" s="48"/>
      <c r="G57" s="48"/>
      <c r="H57" s="48"/>
      <c r="I57" s="48"/>
      <c r="J57" s="48"/>
      <c r="K57" s="48"/>
      <c r="L57" s="48"/>
      <c r="M57" s="48"/>
      <c r="N57" s="48"/>
      <c r="O57" s="48"/>
      <c r="P57" s="48"/>
      <c r="Q57" s="48"/>
      <c r="R57" s="49"/>
    </row>
    <row r="58" spans="1:18" ht="12.75">
      <c r="A58" t="s">
        <v>803</v>
      </c>
      <c r="B58" t="s">
        <v>1231</v>
      </c>
      <c r="C58" t="s">
        <v>711</v>
      </c>
      <c r="D58" t="s">
        <v>475</v>
      </c>
      <c r="F58" s="48"/>
      <c r="G58" s="48"/>
      <c r="H58" s="48"/>
      <c r="I58" s="48"/>
      <c r="J58" s="48"/>
      <c r="K58" s="48"/>
      <c r="L58" s="48"/>
      <c r="M58" s="48"/>
      <c r="N58" s="48"/>
      <c r="O58" s="48"/>
      <c r="P58" s="48"/>
      <c r="Q58" s="48"/>
      <c r="R58" s="49"/>
    </row>
    <row r="59" spans="1:18" ht="12.75">
      <c r="A59" t="s">
        <v>804</v>
      </c>
      <c r="B59" t="s">
        <v>805</v>
      </c>
      <c r="C59" t="s">
        <v>705</v>
      </c>
      <c r="D59" t="s">
        <v>731</v>
      </c>
      <c r="F59" s="48"/>
      <c r="G59" s="48"/>
      <c r="H59" s="48"/>
      <c r="I59" s="48"/>
      <c r="J59" s="48"/>
      <c r="K59" s="48"/>
      <c r="L59" s="48"/>
      <c r="M59" s="48"/>
      <c r="N59" s="48"/>
      <c r="O59" s="48"/>
      <c r="P59" s="48"/>
      <c r="Q59" s="48"/>
      <c r="R59" s="49"/>
    </row>
    <row r="60" spans="1:18" ht="12.75">
      <c r="A60" t="s">
        <v>806</v>
      </c>
      <c r="B60" t="s">
        <v>807</v>
      </c>
      <c r="C60" t="s">
        <v>705</v>
      </c>
      <c r="D60" s="194" t="s">
        <v>1409</v>
      </c>
      <c r="F60" s="48"/>
      <c r="G60" s="48"/>
      <c r="H60" s="48"/>
      <c r="I60" s="48"/>
      <c r="J60" s="48"/>
      <c r="K60" s="48"/>
      <c r="L60" s="48"/>
      <c r="M60" s="48"/>
      <c r="N60" s="48"/>
      <c r="O60" s="48"/>
      <c r="P60" s="48"/>
      <c r="Q60" s="48"/>
      <c r="R60" s="49"/>
    </row>
    <row r="61" spans="1:18" ht="12.75">
      <c r="A61" t="s">
        <v>808</v>
      </c>
      <c r="B61" t="s">
        <v>809</v>
      </c>
      <c r="C61" t="s">
        <v>705</v>
      </c>
      <c r="D61" t="s">
        <v>475</v>
      </c>
      <c r="F61" s="48"/>
      <c r="G61" s="48"/>
      <c r="H61" s="48"/>
      <c r="I61" s="48"/>
      <c r="J61" s="48"/>
      <c r="K61" s="48"/>
      <c r="L61" s="48"/>
      <c r="M61" s="48"/>
      <c r="N61" s="48"/>
      <c r="O61" s="48"/>
      <c r="P61" s="48"/>
      <c r="Q61" s="48"/>
      <c r="R61" s="49"/>
    </row>
    <row r="62" spans="1:18" ht="12.75">
      <c r="A62" t="s">
        <v>810</v>
      </c>
      <c r="B62" t="s">
        <v>811</v>
      </c>
      <c r="C62" t="s">
        <v>705</v>
      </c>
      <c r="D62" t="s">
        <v>475</v>
      </c>
      <c r="F62" s="48"/>
      <c r="G62" s="48"/>
      <c r="H62" s="48"/>
      <c r="I62" s="48"/>
      <c r="J62" s="48"/>
      <c r="K62" s="48"/>
      <c r="L62" s="48"/>
      <c r="M62" s="48"/>
      <c r="N62" s="48"/>
      <c r="O62" s="48"/>
      <c r="P62" s="48"/>
      <c r="Q62" s="48"/>
      <c r="R62" s="49"/>
    </row>
    <row r="63" spans="1:18" ht="12.75">
      <c r="A63" t="s">
        <v>812</v>
      </c>
      <c r="B63" t="s">
        <v>813</v>
      </c>
      <c r="C63" t="s">
        <v>705</v>
      </c>
      <c r="D63" t="s">
        <v>475</v>
      </c>
      <c r="F63" s="48"/>
      <c r="G63" s="48"/>
      <c r="H63" s="48"/>
      <c r="I63" s="48"/>
      <c r="J63" s="48"/>
      <c r="K63" s="48"/>
      <c r="L63" s="48"/>
      <c r="M63" s="48"/>
      <c r="N63" s="48"/>
      <c r="O63" s="48"/>
      <c r="P63" s="48"/>
      <c r="Q63" s="48"/>
      <c r="R63" s="49"/>
    </row>
    <row r="64" spans="1:18" ht="12.75">
      <c r="A64" t="s">
        <v>814</v>
      </c>
      <c r="B64" t="s">
        <v>815</v>
      </c>
      <c r="C64" t="s">
        <v>705</v>
      </c>
      <c r="D64" t="s">
        <v>731</v>
      </c>
      <c r="F64" s="48"/>
      <c r="G64" s="48"/>
      <c r="H64" s="48"/>
      <c r="I64" s="48"/>
      <c r="J64" s="48"/>
      <c r="K64" s="48"/>
      <c r="L64" s="48"/>
      <c r="M64" s="48"/>
      <c r="N64" s="48"/>
      <c r="O64" s="48"/>
      <c r="P64" s="48"/>
      <c r="Q64" s="48"/>
      <c r="R64" s="49"/>
    </row>
    <row r="65" spans="1:18" ht="12.75">
      <c r="A65" t="s">
        <v>816</v>
      </c>
      <c r="B65" t="s">
        <v>817</v>
      </c>
      <c r="C65" t="s">
        <v>711</v>
      </c>
      <c r="D65" t="s">
        <v>647</v>
      </c>
      <c r="F65" s="48"/>
      <c r="G65" s="48"/>
      <c r="H65" s="48"/>
      <c r="I65" s="48"/>
      <c r="J65" s="48"/>
      <c r="K65" s="48"/>
      <c r="L65" s="48"/>
      <c r="M65" s="48"/>
      <c r="N65" s="48"/>
      <c r="O65" s="48"/>
      <c r="P65" s="48"/>
      <c r="Q65" s="48"/>
      <c r="R65" s="49"/>
    </row>
    <row r="66" spans="1:18" ht="12.75">
      <c r="A66" t="s">
        <v>818</v>
      </c>
      <c r="B66" t="s">
        <v>1232</v>
      </c>
      <c r="C66" t="s">
        <v>711</v>
      </c>
      <c r="D66" t="s">
        <v>647</v>
      </c>
      <c r="F66" s="48"/>
      <c r="G66" s="48"/>
      <c r="H66" s="48"/>
      <c r="I66" s="48"/>
      <c r="J66" s="48"/>
      <c r="K66" s="48"/>
      <c r="L66" s="48"/>
      <c r="M66" s="48"/>
      <c r="N66" s="48"/>
      <c r="O66" s="48"/>
      <c r="P66" s="48"/>
      <c r="Q66" s="48"/>
      <c r="R66" s="49"/>
    </row>
    <row r="67" spans="1:18" ht="12.75">
      <c r="A67" t="s">
        <v>1410</v>
      </c>
      <c r="B67" t="s">
        <v>1410</v>
      </c>
      <c r="C67" t="s">
        <v>705</v>
      </c>
      <c r="D67" s="170" t="s">
        <v>475</v>
      </c>
      <c r="F67" s="48"/>
      <c r="G67" s="48"/>
      <c r="H67" s="48"/>
      <c r="I67" s="48"/>
      <c r="J67" s="48"/>
      <c r="K67" s="48"/>
      <c r="L67" s="48"/>
      <c r="M67" s="48"/>
      <c r="N67" s="48"/>
      <c r="O67" s="48"/>
      <c r="P67" s="48"/>
      <c r="Q67" s="48"/>
      <c r="R67" s="49"/>
    </row>
    <row r="68" spans="1:18" ht="12.75">
      <c r="A68" t="s">
        <v>819</v>
      </c>
      <c r="B68" t="s">
        <v>819</v>
      </c>
      <c r="C68" t="s">
        <v>705</v>
      </c>
      <c r="D68" t="s">
        <v>475</v>
      </c>
      <c r="F68" s="48"/>
      <c r="H68" s="48"/>
      <c r="I68" s="48"/>
      <c r="J68" s="48"/>
      <c r="K68" s="48"/>
      <c r="L68" s="48"/>
      <c r="M68" s="48"/>
      <c r="N68" s="48"/>
      <c r="O68" s="48"/>
      <c r="P68" s="48"/>
      <c r="Q68" s="48"/>
      <c r="R68" s="49"/>
    </row>
    <row r="69" spans="1:18" ht="12.75">
      <c r="A69" t="s">
        <v>820</v>
      </c>
      <c r="B69" t="s">
        <v>1233</v>
      </c>
      <c r="C69" t="s">
        <v>711</v>
      </c>
      <c r="D69" t="s">
        <v>640</v>
      </c>
      <c r="F69" s="48"/>
      <c r="G69" s="48"/>
      <c r="H69" s="48"/>
      <c r="I69" s="48"/>
      <c r="J69" s="48"/>
      <c r="K69" s="48"/>
      <c r="L69" s="48"/>
      <c r="M69" s="48"/>
      <c r="N69" s="48"/>
      <c r="O69" s="48"/>
      <c r="P69" s="48"/>
      <c r="Q69" s="48"/>
      <c r="R69" s="49"/>
    </row>
    <row r="70" spans="1:18" ht="12.75">
      <c r="A70" t="s">
        <v>1234</v>
      </c>
      <c r="B70" t="s">
        <v>1235</v>
      </c>
      <c r="C70" t="s">
        <v>711</v>
      </c>
      <c r="D70" t="s">
        <v>640</v>
      </c>
      <c r="F70" s="48"/>
      <c r="G70" s="48"/>
      <c r="H70" s="48"/>
      <c r="I70" s="48"/>
      <c r="J70" s="48"/>
      <c r="K70" s="48"/>
      <c r="L70" s="48"/>
      <c r="M70" s="48"/>
      <c r="N70" s="48"/>
      <c r="O70" s="48"/>
      <c r="P70" s="48"/>
      <c r="Q70" s="48"/>
      <c r="R70" s="49"/>
    </row>
    <row r="71" spans="1:18" ht="12.75">
      <c r="A71" t="s">
        <v>821</v>
      </c>
      <c r="B71" t="s">
        <v>821</v>
      </c>
      <c r="C71" t="s">
        <v>711</v>
      </c>
      <c r="D71" t="s">
        <v>640</v>
      </c>
      <c r="F71" s="48"/>
      <c r="G71" s="48"/>
      <c r="H71" s="48"/>
      <c r="I71" s="48"/>
      <c r="J71" s="48"/>
      <c r="K71" s="48"/>
      <c r="L71" s="48"/>
      <c r="M71" s="48"/>
      <c r="N71" s="48"/>
      <c r="O71" s="48"/>
      <c r="P71" s="48"/>
      <c r="Q71" s="48"/>
      <c r="R71" s="49"/>
    </row>
    <row r="72" spans="1:18" ht="12.75">
      <c r="A72" t="s">
        <v>1236</v>
      </c>
      <c r="B72" t="s">
        <v>822</v>
      </c>
      <c r="C72" t="s">
        <v>711</v>
      </c>
      <c r="D72" t="s">
        <v>640</v>
      </c>
      <c r="F72" s="48"/>
      <c r="G72" s="48"/>
      <c r="H72" s="48"/>
      <c r="I72" s="48"/>
      <c r="J72" s="48"/>
      <c r="K72" s="48"/>
      <c r="L72" s="48"/>
      <c r="M72" s="48"/>
      <c r="N72" s="48"/>
      <c r="O72" s="48"/>
      <c r="P72" s="48"/>
      <c r="Q72" s="48"/>
      <c r="R72" s="49"/>
    </row>
    <row r="73" spans="1:18" ht="12.75">
      <c r="A73" t="s">
        <v>823</v>
      </c>
      <c r="B73" t="s">
        <v>824</v>
      </c>
      <c r="C73" t="s">
        <v>705</v>
      </c>
      <c r="D73" s="194" t="s">
        <v>1409</v>
      </c>
      <c r="F73" s="48"/>
      <c r="G73" s="48"/>
      <c r="H73" s="48"/>
      <c r="I73" s="48"/>
      <c r="J73" s="48"/>
      <c r="K73" s="48"/>
      <c r="L73" s="48"/>
      <c r="M73" s="48"/>
      <c r="N73" s="48"/>
      <c r="O73" s="48"/>
      <c r="P73" s="48"/>
      <c r="Q73" s="48"/>
      <c r="R73" s="49"/>
    </row>
    <row r="74" spans="1:18" ht="12.75">
      <c r="A74" t="s">
        <v>825</v>
      </c>
      <c r="B74" t="s">
        <v>826</v>
      </c>
      <c r="C74" t="s">
        <v>705</v>
      </c>
      <c r="D74" s="194" t="s">
        <v>1409</v>
      </c>
      <c r="F74" s="48"/>
      <c r="G74" s="48"/>
      <c r="H74" s="48"/>
      <c r="I74" s="48"/>
      <c r="J74" s="48"/>
      <c r="K74" s="48"/>
      <c r="L74" s="48"/>
      <c r="M74" s="48"/>
      <c r="N74" s="48"/>
      <c r="O74" s="48"/>
      <c r="P74" s="48"/>
      <c r="Q74" s="48"/>
      <c r="R74" s="49"/>
    </row>
    <row r="75" spans="1:18" ht="12.75">
      <c r="A75" t="s">
        <v>827</v>
      </c>
      <c r="B75" t="s">
        <v>828</v>
      </c>
      <c r="C75" t="s">
        <v>705</v>
      </c>
      <c r="D75" s="194" t="s">
        <v>1409</v>
      </c>
      <c r="F75" s="48"/>
      <c r="G75" s="48"/>
      <c r="H75" s="48"/>
      <c r="I75" s="48"/>
      <c r="J75" s="48"/>
      <c r="K75" s="48"/>
      <c r="L75" s="48"/>
      <c r="M75" s="48"/>
      <c r="N75" s="48"/>
      <c r="O75" s="48"/>
      <c r="P75" s="48"/>
      <c r="Q75" s="48"/>
      <c r="R75" s="49"/>
    </row>
    <row r="76" spans="1:18" ht="12.75">
      <c r="A76" t="s">
        <v>829</v>
      </c>
      <c r="B76" t="s">
        <v>830</v>
      </c>
      <c r="C76" t="s">
        <v>705</v>
      </c>
      <c r="D76" s="194" t="s">
        <v>1409</v>
      </c>
      <c r="F76" s="48"/>
      <c r="G76" s="48"/>
      <c r="H76" s="48"/>
      <c r="I76" s="48"/>
      <c r="J76" s="48"/>
      <c r="K76" s="48"/>
      <c r="L76" s="48"/>
      <c r="M76" s="48"/>
      <c r="N76" s="48"/>
      <c r="O76" s="48"/>
      <c r="P76" s="48"/>
      <c r="Q76" s="48"/>
      <c r="R76" s="49"/>
    </row>
    <row r="77" spans="1:18" ht="12.75">
      <c r="A77" t="s">
        <v>831</v>
      </c>
      <c r="B77" t="s">
        <v>832</v>
      </c>
      <c r="C77" t="s">
        <v>705</v>
      </c>
      <c r="D77" s="194" t="s">
        <v>1409</v>
      </c>
      <c r="F77" s="48"/>
      <c r="G77" s="48"/>
      <c r="H77" s="48"/>
      <c r="I77" s="48"/>
      <c r="J77" s="48"/>
      <c r="K77" s="48"/>
      <c r="L77" s="48"/>
      <c r="M77" s="48"/>
      <c r="N77" s="48"/>
      <c r="O77" s="48"/>
      <c r="P77" s="48"/>
      <c r="Q77" s="48"/>
      <c r="R77" s="49"/>
    </row>
    <row r="78" spans="1:18" ht="12.75">
      <c r="A78" t="s">
        <v>833</v>
      </c>
      <c r="B78" t="s">
        <v>1237</v>
      </c>
      <c r="C78" t="s">
        <v>711</v>
      </c>
      <c r="D78" t="s">
        <v>640</v>
      </c>
      <c r="F78" s="48"/>
      <c r="G78" s="48"/>
      <c r="H78" s="48"/>
      <c r="I78" s="48"/>
      <c r="J78" s="48"/>
      <c r="K78" s="48"/>
      <c r="L78" s="48"/>
      <c r="M78" s="48"/>
      <c r="N78" s="48"/>
      <c r="O78" s="48"/>
      <c r="P78" s="48"/>
      <c r="Q78" s="48"/>
      <c r="R78" s="49"/>
    </row>
    <row r="79" spans="1:18" ht="12.75">
      <c r="A79" t="s">
        <v>834</v>
      </c>
      <c r="B79" t="s">
        <v>1238</v>
      </c>
      <c r="C79" t="s">
        <v>705</v>
      </c>
      <c r="D79" s="194" t="s">
        <v>1409</v>
      </c>
      <c r="F79" s="48"/>
      <c r="G79" s="48"/>
      <c r="H79" s="48"/>
      <c r="I79" s="48"/>
      <c r="J79" s="48"/>
      <c r="K79" s="48"/>
      <c r="L79" s="48"/>
      <c r="M79" s="48"/>
      <c r="N79" s="48"/>
      <c r="O79" s="48"/>
      <c r="P79" s="48"/>
      <c r="Q79" s="48"/>
      <c r="R79" s="49"/>
    </row>
    <row r="80" spans="1:18" ht="12.75">
      <c r="A80" t="s">
        <v>835</v>
      </c>
      <c r="B80" t="s">
        <v>836</v>
      </c>
      <c r="C80" t="s">
        <v>711</v>
      </c>
      <c r="D80" t="s">
        <v>647</v>
      </c>
      <c r="F80" s="48"/>
      <c r="G80" s="48"/>
      <c r="H80" s="48"/>
      <c r="I80" s="48"/>
      <c r="J80" s="48"/>
      <c r="K80" s="48"/>
      <c r="L80" s="48"/>
      <c r="M80" s="48"/>
      <c r="N80" s="48"/>
      <c r="O80" s="48"/>
      <c r="P80" s="48"/>
      <c r="Q80" s="48"/>
      <c r="R80" s="49"/>
    </row>
    <row r="81" spans="1:18" ht="12.75">
      <c r="A81" t="s">
        <v>837</v>
      </c>
      <c r="B81" t="s">
        <v>838</v>
      </c>
      <c r="C81" t="s">
        <v>711</v>
      </c>
      <c r="D81" t="s">
        <v>647</v>
      </c>
      <c r="F81" s="48"/>
      <c r="G81" s="48"/>
      <c r="H81" s="48"/>
      <c r="I81" s="48"/>
      <c r="J81" s="48"/>
      <c r="K81" s="48"/>
      <c r="L81" s="48"/>
      <c r="M81" s="48"/>
      <c r="N81" s="48"/>
      <c r="O81" s="48"/>
      <c r="P81" s="48"/>
      <c r="Q81" s="48"/>
      <c r="R81" s="49"/>
    </row>
    <row r="82" spans="1:18" ht="12.75">
      <c r="A82" t="s">
        <v>839</v>
      </c>
      <c r="B82" t="s">
        <v>1239</v>
      </c>
      <c r="C82" t="s">
        <v>711</v>
      </c>
      <c r="D82" t="s">
        <v>640</v>
      </c>
      <c r="F82" s="48"/>
      <c r="G82" s="48"/>
      <c r="H82" s="48"/>
      <c r="I82" s="48"/>
      <c r="J82" s="48"/>
      <c r="K82" s="48"/>
      <c r="L82" s="48"/>
      <c r="M82" s="48"/>
      <c r="N82" s="48"/>
      <c r="O82" s="48"/>
      <c r="P82" s="48"/>
      <c r="Q82" s="48"/>
      <c r="R82" s="49"/>
    </row>
    <row r="83" spans="1:18" ht="12.75">
      <c r="A83" t="s">
        <v>840</v>
      </c>
      <c r="B83" t="s">
        <v>1240</v>
      </c>
      <c r="C83" t="s">
        <v>711</v>
      </c>
      <c r="D83" t="s">
        <v>640</v>
      </c>
      <c r="F83" s="48"/>
      <c r="G83" s="48"/>
      <c r="H83" s="48"/>
      <c r="I83" s="48"/>
      <c r="J83" s="48"/>
      <c r="K83" s="48"/>
      <c r="L83" s="48"/>
      <c r="M83" s="48"/>
      <c r="N83" s="48"/>
      <c r="O83" s="48"/>
      <c r="P83" s="48"/>
      <c r="Q83" s="48"/>
      <c r="R83" s="49"/>
    </row>
    <row r="84" spans="1:18" ht="12.75">
      <c r="A84" t="s">
        <v>841</v>
      </c>
      <c r="B84" t="s">
        <v>1241</v>
      </c>
      <c r="C84" t="s">
        <v>711</v>
      </c>
      <c r="D84" t="s">
        <v>640</v>
      </c>
      <c r="F84" s="48"/>
      <c r="G84" s="48"/>
      <c r="H84" s="48"/>
      <c r="I84" s="48"/>
      <c r="J84" s="48"/>
      <c r="K84" s="48"/>
      <c r="L84" s="48"/>
      <c r="M84" s="48"/>
      <c r="N84" s="48"/>
      <c r="O84" s="48"/>
      <c r="P84" s="48"/>
      <c r="Q84" s="48"/>
      <c r="R84" s="49"/>
    </row>
    <row r="85" spans="1:18" ht="12.75">
      <c r="A85" t="s">
        <v>842</v>
      </c>
      <c r="B85" t="s">
        <v>843</v>
      </c>
      <c r="C85" t="s">
        <v>711</v>
      </c>
      <c r="D85" t="s">
        <v>640</v>
      </c>
      <c r="F85" s="48"/>
      <c r="G85" s="48"/>
      <c r="H85" s="48"/>
      <c r="I85" s="48"/>
      <c r="J85" s="48"/>
      <c r="K85" s="48"/>
      <c r="L85" s="48"/>
      <c r="M85" s="48"/>
      <c r="N85" s="48"/>
      <c r="O85" s="48"/>
      <c r="P85" s="48"/>
      <c r="Q85" s="48"/>
      <c r="R85" s="49"/>
    </row>
    <row r="86" spans="1:18" ht="12.75">
      <c r="A86" t="s">
        <v>1411</v>
      </c>
      <c r="B86" t="s">
        <v>1412</v>
      </c>
      <c r="C86" t="s">
        <v>705</v>
      </c>
      <c r="D86" s="194" t="s">
        <v>1409</v>
      </c>
      <c r="F86" s="48"/>
      <c r="G86" s="48"/>
      <c r="H86" s="48"/>
      <c r="I86" s="48"/>
      <c r="J86" s="48"/>
      <c r="K86" s="48"/>
      <c r="L86" s="48"/>
      <c r="M86" s="48"/>
      <c r="N86" s="48"/>
      <c r="O86" s="48"/>
      <c r="P86" s="48"/>
      <c r="Q86" s="48"/>
      <c r="R86" s="49"/>
    </row>
    <row r="87" spans="1:18" ht="12.75">
      <c r="A87" t="s">
        <v>844</v>
      </c>
      <c r="B87" t="s">
        <v>845</v>
      </c>
      <c r="C87" t="s">
        <v>705</v>
      </c>
      <c r="D87" s="194" t="s">
        <v>1409</v>
      </c>
      <c r="F87" s="48"/>
      <c r="G87" s="48"/>
      <c r="H87" s="48"/>
      <c r="I87" s="48"/>
      <c r="J87" s="48"/>
      <c r="K87" s="48"/>
      <c r="L87" s="48"/>
      <c r="M87" s="48"/>
      <c r="N87" s="48"/>
      <c r="O87" s="48"/>
      <c r="P87" s="48"/>
      <c r="Q87" s="48"/>
      <c r="R87" s="49"/>
    </row>
    <row r="88" spans="1:18" ht="12.75">
      <c r="A88" t="s">
        <v>846</v>
      </c>
      <c r="B88" t="s">
        <v>847</v>
      </c>
      <c r="C88" t="s">
        <v>705</v>
      </c>
      <c r="D88" t="s">
        <v>475</v>
      </c>
      <c r="F88" s="48"/>
      <c r="G88" s="48"/>
      <c r="H88" s="48"/>
      <c r="I88" s="48"/>
      <c r="J88" s="48"/>
      <c r="K88" s="48"/>
      <c r="L88" s="48"/>
      <c r="M88" s="48"/>
      <c r="N88" s="48"/>
      <c r="O88" s="48"/>
      <c r="P88" s="48"/>
      <c r="Q88" s="48"/>
      <c r="R88" s="49"/>
    </row>
    <row r="89" spans="1:18" ht="12.75">
      <c r="A89" t="s">
        <v>848</v>
      </c>
      <c r="B89" t="s">
        <v>849</v>
      </c>
      <c r="C89" t="s">
        <v>705</v>
      </c>
      <c r="D89" t="s">
        <v>475</v>
      </c>
      <c r="F89" s="48"/>
      <c r="G89" s="48"/>
      <c r="H89" s="48"/>
      <c r="I89" s="48"/>
      <c r="J89" s="48"/>
      <c r="K89" s="48"/>
      <c r="L89" s="48"/>
      <c r="M89" s="48"/>
      <c r="N89" s="48"/>
      <c r="O89" s="48"/>
      <c r="P89" s="48"/>
      <c r="Q89" s="48"/>
      <c r="R89" s="49"/>
    </row>
    <row r="90" spans="1:18" ht="12.75">
      <c r="A90" t="s">
        <v>850</v>
      </c>
      <c r="B90" t="s">
        <v>851</v>
      </c>
      <c r="C90" t="s">
        <v>705</v>
      </c>
      <c r="D90" t="s">
        <v>475</v>
      </c>
      <c r="F90" s="48"/>
      <c r="G90" s="48"/>
      <c r="H90" s="48"/>
      <c r="I90" s="48"/>
      <c r="J90" s="48"/>
      <c r="K90" s="48"/>
      <c r="L90" s="48"/>
      <c r="M90" s="48"/>
      <c r="N90" s="48"/>
      <c r="O90" s="48"/>
      <c r="P90" s="48"/>
      <c r="Q90" s="48"/>
      <c r="R90" s="49"/>
    </row>
    <row r="91" spans="1:18" ht="12.75">
      <c r="A91" t="s">
        <v>852</v>
      </c>
      <c r="B91" t="s">
        <v>853</v>
      </c>
      <c r="C91" t="s">
        <v>705</v>
      </c>
      <c r="D91" t="s">
        <v>731</v>
      </c>
      <c r="F91" s="48"/>
      <c r="G91" s="48"/>
      <c r="H91" s="48"/>
      <c r="I91" s="48"/>
      <c r="J91" s="48"/>
      <c r="K91" s="48"/>
      <c r="L91" s="48"/>
      <c r="M91" s="48"/>
      <c r="N91" s="48"/>
      <c r="O91" s="48"/>
      <c r="P91" s="48"/>
      <c r="Q91" s="48"/>
      <c r="R91" s="49"/>
    </row>
    <row r="92" spans="1:18" ht="12.75">
      <c r="A92" t="s">
        <v>854</v>
      </c>
      <c r="B92" t="s">
        <v>855</v>
      </c>
      <c r="C92" t="s">
        <v>705</v>
      </c>
      <c r="D92" t="s">
        <v>475</v>
      </c>
      <c r="F92" s="48"/>
      <c r="G92" s="48"/>
      <c r="H92" s="48"/>
      <c r="I92" s="48"/>
      <c r="J92" s="48"/>
      <c r="K92" s="48"/>
      <c r="L92" s="48"/>
      <c r="M92" s="48"/>
      <c r="N92" s="48"/>
      <c r="O92" s="48"/>
      <c r="P92" s="48"/>
      <c r="Q92" s="48"/>
      <c r="R92" s="49"/>
    </row>
    <row r="93" spans="1:18" ht="12.75">
      <c r="A93" t="s">
        <v>856</v>
      </c>
      <c r="B93" t="s">
        <v>857</v>
      </c>
      <c r="C93" t="s">
        <v>705</v>
      </c>
      <c r="D93" t="s">
        <v>731</v>
      </c>
      <c r="F93" s="48"/>
      <c r="G93" s="48"/>
      <c r="H93" s="48"/>
      <c r="I93" s="48"/>
      <c r="J93" s="48"/>
      <c r="K93" s="48"/>
      <c r="L93" s="48"/>
      <c r="M93" s="48"/>
      <c r="N93" s="48"/>
      <c r="O93" s="48"/>
      <c r="P93" s="48"/>
      <c r="Q93" s="48"/>
      <c r="R93" s="49"/>
    </row>
    <row r="94" spans="1:18" ht="12.75">
      <c r="A94" t="s">
        <v>858</v>
      </c>
      <c r="B94" t="s">
        <v>859</v>
      </c>
      <c r="C94" t="s">
        <v>705</v>
      </c>
      <c r="D94" t="s">
        <v>731</v>
      </c>
      <c r="F94" s="48"/>
      <c r="G94" s="48"/>
      <c r="H94" s="48"/>
      <c r="I94" s="48"/>
      <c r="J94" s="48"/>
      <c r="K94" s="48"/>
      <c r="L94" s="48"/>
      <c r="M94" s="48"/>
      <c r="N94" s="48"/>
      <c r="O94" s="48"/>
      <c r="P94" s="48"/>
      <c r="Q94" s="48"/>
      <c r="R94" s="49"/>
    </row>
    <row r="95" spans="1:18" ht="12.75">
      <c r="A95" t="s">
        <v>860</v>
      </c>
      <c r="B95" t="s">
        <v>861</v>
      </c>
      <c r="C95" t="s">
        <v>705</v>
      </c>
      <c r="D95" t="s">
        <v>475</v>
      </c>
      <c r="F95" s="48"/>
      <c r="G95" s="48"/>
      <c r="H95" s="48"/>
      <c r="I95" s="48"/>
      <c r="J95" s="48"/>
      <c r="K95" s="48"/>
      <c r="L95" s="48"/>
      <c r="M95" s="48"/>
      <c r="N95" s="48"/>
      <c r="O95" s="48"/>
      <c r="P95" s="48"/>
      <c r="Q95" s="48"/>
      <c r="R95" s="49"/>
    </row>
    <row r="96" spans="1:18" ht="12.75">
      <c r="A96" t="s">
        <v>862</v>
      </c>
      <c r="B96" t="s">
        <v>863</v>
      </c>
      <c r="C96" t="s">
        <v>705</v>
      </c>
      <c r="D96" t="s">
        <v>475</v>
      </c>
      <c r="F96" s="48"/>
      <c r="G96" s="48"/>
      <c r="H96" s="48"/>
      <c r="I96" s="48"/>
      <c r="J96" s="48"/>
      <c r="K96" s="48"/>
      <c r="L96" s="48"/>
      <c r="M96" s="48"/>
      <c r="N96" s="48"/>
      <c r="O96" s="48"/>
      <c r="P96" s="48"/>
      <c r="Q96" s="48"/>
      <c r="R96" s="49"/>
    </row>
    <row r="97" spans="1:18" ht="12.75">
      <c r="A97" t="s">
        <v>864</v>
      </c>
      <c r="B97" t="s">
        <v>865</v>
      </c>
      <c r="C97" t="s">
        <v>705</v>
      </c>
      <c r="D97" s="194" t="s">
        <v>1409</v>
      </c>
      <c r="F97" s="48"/>
      <c r="G97" s="48"/>
      <c r="H97" s="48"/>
      <c r="I97" s="48"/>
      <c r="J97" s="48"/>
      <c r="K97" s="48"/>
      <c r="L97" s="48"/>
      <c r="M97" s="48"/>
      <c r="N97" s="48"/>
      <c r="O97" s="48"/>
      <c r="P97" s="48"/>
      <c r="Q97" s="48"/>
      <c r="R97" s="49"/>
    </row>
    <row r="98" spans="1:18" ht="12.75">
      <c r="A98" t="s">
        <v>866</v>
      </c>
      <c r="B98" t="s">
        <v>867</v>
      </c>
      <c r="C98" t="s">
        <v>705</v>
      </c>
      <c r="D98" s="194" t="s">
        <v>1409</v>
      </c>
      <c r="F98" s="48"/>
      <c r="G98" s="48"/>
      <c r="H98" s="48"/>
      <c r="I98" s="48"/>
      <c r="J98" s="48"/>
      <c r="K98" s="48"/>
      <c r="L98" s="48"/>
      <c r="M98" s="48"/>
      <c r="N98" s="48"/>
      <c r="O98" s="48"/>
      <c r="P98" s="48"/>
      <c r="Q98" s="48"/>
      <c r="R98" s="49"/>
    </row>
    <row r="99" spans="1:18" ht="12.75">
      <c r="A99" t="s">
        <v>868</v>
      </c>
      <c r="B99" t="s">
        <v>869</v>
      </c>
      <c r="C99" t="s">
        <v>705</v>
      </c>
      <c r="D99" s="194" t="s">
        <v>1409</v>
      </c>
      <c r="F99" s="48"/>
      <c r="G99" s="48"/>
      <c r="H99" s="48"/>
      <c r="I99" s="48"/>
      <c r="J99" s="48"/>
      <c r="K99" s="48"/>
      <c r="L99" s="48"/>
      <c r="M99" s="48"/>
      <c r="N99" s="48"/>
      <c r="O99" s="48"/>
      <c r="P99" s="48"/>
      <c r="Q99" s="48"/>
      <c r="R99" s="49"/>
    </row>
    <row r="100" spans="1:18" ht="12.75">
      <c r="A100" t="s">
        <v>870</v>
      </c>
      <c r="B100" t="s">
        <v>871</v>
      </c>
      <c r="C100" t="s">
        <v>705</v>
      </c>
      <c r="D100" t="s">
        <v>475</v>
      </c>
      <c r="F100" s="48"/>
      <c r="G100" s="48"/>
      <c r="H100" s="48"/>
      <c r="I100" s="48"/>
      <c r="J100" s="48"/>
      <c r="K100" s="48"/>
      <c r="L100" s="48"/>
      <c r="M100" s="48"/>
      <c r="N100" s="48"/>
      <c r="O100" s="48"/>
      <c r="P100" s="48"/>
      <c r="Q100" s="48"/>
      <c r="R100" s="49"/>
    </row>
    <row r="101" spans="1:18" ht="12.75">
      <c r="A101" t="s">
        <v>872</v>
      </c>
      <c r="B101" t="s">
        <v>873</v>
      </c>
      <c r="C101" t="s">
        <v>711</v>
      </c>
      <c r="D101" t="s">
        <v>640</v>
      </c>
      <c r="F101" s="48"/>
      <c r="G101" s="48"/>
      <c r="H101" s="48"/>
      <c r="I101" s="48"/>
      <c r="J101" s="48"/>
      <c r="K101" s="48"/>
      <c r="L101" s="48"/>
      <c r="M101" s="48"/>
      <c r="N101" s="48"/>
      <c r="O101" s="48"/>
      <c r="P101" s="48"/>
      <c r="Q101" s="48"/>
      <c r="R101" s="49"/>
    </row>
    <row r="102" spans="1:18" ht="12.75">
      <c r="A102" t="s">
        <v>874</v>
      </c>
      <c r="B102" t="s">
        <v>875</v>
      </c>
      <c r="C102" t="s">
        <v>705</v>
      </c>
      <c r="D102" t="s">
        <v>475</v>
      </c>
      <c r="F102" s="48"/>
      <c r="G102" s="48"/>
      <c r="H102" s="48"/>
      <c r="I102" s="48"/>
      <c r="J102" s="48"/>
      <c r="K102" s="48"/>
      <c r="L102" s="48"/>
      <c r="M102" s="48"/>
      <c r="N102" s="48"/>
      <c r="O102" s="48"/>
      <c r="P102" s="48"/>
      <c r="Q102" s="48"/>
      <c r="R102" s="49"/>
    </row>
    <row r="103" spans="1:18" ht="12.75">
      <c r="A103" t="s">
        <v>876</v>
      </c>
      <c r="B103" t="s">
        <v>877</v>
      </c>
      <c r="C103" t="s">
        <v>705</v>
      </c>
      <c r="D103" t="s">
        <v>731</v>
      </c>
      <c r="F103" s="48"/>
      <c r="G103" s="48"/>
      <c r="H103" s="48"/>
      <c r="I103" s="48"/>
      <c r="J103" s="48"/>
      <c r="K103" s="48"/>
      <c r="L103" s="48"/>
      <c r="M103" s="48"/>
      <c r="N103" s="48"/>
      <c r="O103" s="48"/>
      <c r="P103" s="48"/>
      <c r="Q103" s="48"/>
      <c r="R103" s="49"/>
    </row>
    <row r="104" spans="1:18" ht="12.75">
      <c r="A104" t="s">
        <v>878</v>
      </c>
      <c r="B104" t="s">
        <v>879</v>
      </c>
      <c r="C104" t="s">
        <v>711</v>
      </c>
      <c r="D104" t="s">
        <v>475</v>
      </c>
      <c r="F104" s="48"/>
      <c r="G104" s="48"/>
      <c r="H104" s="48"/>
      <c r="I104" s="48"/>
      <c r="J104" s="48"/>
      <c r="K104" s="48"/>
      <c r="L104" s="48"/>
      <c r="M104" s="48"/>
      <c r="N104" s="48"/>
      <c r="O104" s="48"/>
      <c r="P104" s="48"/>
      <c r="Q104" s="48"/>
      <c r="R104" s="49"/>
    </row>
    <row r="105" spans="1:18" ht="12.75">
      <c r="A105" t="s">
        <v>880</v>
      </c>
      <c r="B105" t="s">
        <v>1242</v>
      </c>
      <c r="C105" t="s">
        <v>711</v>
      </c>
      <c r="D105" t="s">
        <v>475</v>
      </c>
      <c r="F105" s="48"/>
      <c r="G105" s="48"/>
      <c r="H105" s="48"/>
      <c r="I105" s="48"/>
      <c r="J105" s="48"/>
      <c r="K105" s="48"/>
      <c r="L105" s="48"/>
      <c r="M105" s="48"/>
      <c r="N105" s="48"/>
      <c r="O105" s="48"/>
      <c r="P105" s="48"/>
      <c r="Q105" s="48"/>
      <c r="R105" s="49"/>
    </row>
    <row r="106" spans="1:18" ht="12.75">
      <c r="A106" t="s">
        <v>881</v>
      </c>
      <c r="B106" t="s">
        <v>882</v>
      </c>
      <c r="C106" t="s">
        <v>711</v>
      </c>
      <c r="D106" t="s">
        <v>475</v>
      </c>
      <c r="F106" s="48"/>
      <c r="G106" s="48"/>
      <c r="H106" s="48"/>
      <c r="I106" s="48"/>
      <c r="J106" s="48"/>
      <c r="K106" s="48"/>
      <c r="L106" s="48"/>
      <c r="M106" s="48"/>
      <c r="N106" s="48"/>
      <c r="O106" s="48"/>
      <c r="P106" s="48"/>
      <c r="Q106" s="48"/>
      <c r="R106" s="49"/>
    </row>
    <row r="107" spans="1:18" ht="12.75">
      <c r="A107" t="s">
        <v>883</v>
      </c>
      <c r="B107" t="s">
        <v>1243</v>
      </c>
      <c r="C107" t="s">
        <v>711</v>
      </c>
      <c r="D107" t="s">
        <v>475</v>
      </c>
      <c r="F107" s="48"/>
      <c r="G107" s="48"/>
      <c r="H107" s="48"/>
      <c r="I107" s="48"/>
      <c r="J107" s="48"/>
      <c r="K107" s="48"/>
      <c r="L107" s="48"/>
      <c r="M107" s="48"/>
      <c r="N107" s="48"/>
      <c r="O107" s="48"/>
      <c r="P107" s="48"/>
      <c r="Q107" s="48"/>
      <c r="R107" s="49"/>
    </row>
    <row r="108" spans="1:18" ht="12.75">
      <c r="A108" t="s">
        <v>884</v>
      </c>
      <c r="B108" t="s">
        <v>885</v>
      </c>
      <c r="C108" t="s">
        <v>711</v>
      </c>
      <c r="D108" t="s">
        <v>475</v>
      </c>
      <c r="F108" s="48"/>
      <c r="G108" s="48"/>
      <c r="H108" s="48"/>
      <c r="I108" s="48"/>
      <c r="J108" s="48"/>
      <c r="K108" s="48"/>
      <c r="L108" s="48"/>
      <c r="M108" s="48"/>
      <c r="N108" s="48"/>
      <c r="O108" s="48"/>
      <c r="P108" s="48"/>
      <c r="Q108" s="48"/>
      <c r="R108" s="49"/>
    </row>
    <row r="109" spans="1:18" ht="12.75">
      <c r="A109" t="s">
        <v>886</v>
      </c>
      <c r="B109" t="s">
        <v>887</v>
      </c>
      <c r="C109" t="s">
        <v>711</v>
      </c>
      <c r="D109" t="s">
        <v>640</v>
      </c>
      <c r="F109" s="48"/>
      <c r="G109" s="48"/>
      <c r="H109" s="48"/>
      <c r="I109" s="48"/>
      <c r="J109" s="48"/>
      <c r="K109" s="48"/>
      <c r="L109" s="48"/>
      <c r="M109" s="48"/>
      <c r="N109" s="48"/>
      <c r="O109" s="48"/>
      <c r="P109" s="48"/>
      <c r="Q109" s="48"/>
      <c r="R109" s="49"/>
    </row>
    <row r="110" spans="1:18" ht="12.75">
      <c r="A110" t="s">
        <v>888</v>
      </c>
      <c r="B110" t="s">
        <v>889</v>
      </c>
      <c r="C110" t="s">
        <v>705</v>
      </c>
      <c r="D110" t="s">
        <v>475</v>
      </c>
      <c r="F110" s="48"/>
      <c r="G110" s="48"/>
      <c r="H110" s="48"/>
      <c r="I110" s="48"/>
      <c r="J110" s="48"/>
      <c r="K110" s="48"/>
      <c r="L110" s="48"/>
      <c r="M110" s="48"/>
      <c r="N110" s="48"/>
      <c r="O110" s="48"/>
      <c r="P110" s="48"/>
      <c r="Q110" s="48"/>
      <c r="R110" s="49"/>
    </row>
    <row r="111" spans="1:18" ht="12.75">
      <c r="A111" t="s">
        <v>890</v>
      </c>
      <c r="B111" t="s">
        <v>891</v>
      </c>
      <c r="C111" t="s">
        <v>705</v>
      </c>
      <c r="D111" t="s">
        <v>475</v>
      </c>
      <c r="F111" s="48"/>
      <c r="G111" s="48"/>
      <c r="H111" s="48"/>
      <c r="I111" s="48"/>
      <c r="J111" s="48"/>
      <c r="K111" s="48"/>
      <c r="L111" s="48"/>
      <c r="M111" s="48"/>
      <c r="N111" s="48"/>
      <c r="O111" s="48"/>
      <c r="P111" s="48"/>
      <c r="Q111" s="48"/>
      <c r="R111" s="49"/>
    </row>
    <row r="112" spans="1:18" ht="12.75">
      <c r="A112" t="s">
        <v>892</v>
      </c>
      <c r="B112" t="s">
        <v>893</v>
      </c>
      <c r="C112" t="s">
        <v>705</v>
      </c>
      <c r="D112" t="s">
        <v>475</v>
      </c>
      <c r="F112" s="48"/>
      <c r="G112" s="48"/>
      <c r="H112" s="48"/>
      <c r="I112" s="48"/>
      <c r="J112" s="48"/>
      <c r="K112" s="48"/>
      <c r="L112" s="48"/>
      <c r="M112" s="48"/>
      <c r="N112" s="48"/>
      <c r="O112" s="48"/>
      <c r="P112" s="48"/>
      <c r="Q112" s="48"/>
      <c r="R112" s="49"/>
    </row>
    <row r="113" spans="1:18" ht="12.75">
      <c r="A113" t="s">
        <v>894</v>
      </c>
      <c r="B113" t="s">
        <v>895</v>
      </c>
      <c r="C113" t="s">
        <v>711</v>
      </c>
      <c r="D113" t="s">
        <v>647</v>
      </c>
      <c r="F113" s="48"/>
      <c r="G113" s="48"/>
      <c r="H113" s="48"/>
      <c r="I113" s="48"/>
      <c r="J113" s="48"/>
      <c r="K113" s="48"/>
      <c r="L113" s="48"/>
      <c r="M113" s="48"/>
      <c r="N113" s="48"/>
      <c r="O113" s="48"/>
      <c r="P113" s="48"/>
      <c r="Q113" s="48"/>
      <c r="R113" s="49"/>
    </row>
    <row r="114" spans="1:18" ht="12.75">
      <c r="A114" t="s">
        <v>896</v>
      </c>
      <c r="B114" t="s">
        <v>897</v>
      </c>
      <c r="C114" t="s">
        <v>705</v>
      </c>
      <c r="D114" s="194" t="s">
        <v>1409</v>
      </c>
      <c r="F114" s="48"/>
      <c r="G114" s="48"/>
      <c r="H114" s="48"/>
      <c r="I114" s="48"/>
      <c r="J114" s="48"/>
      <c r="K114" s="48"/>
      <c r="L114" s="48"/>
      <c r="M114" s="48"/>
      <c r="N114" s="48"/>
      <c r="O114" s="48"/>
      <c r="P114" s="48"/>
      <c r="Q114" s="48"/>
      <c r="R114" s="49"/>
    </row>
    <row r="115" spans="1:18" ht="12.75">
      <c r="A115" t="s">
        <v>898</v>
      </c>
      <c r="B115" t="s">
        <v>899</v>
      </c>
      <c r="C115" t="s">
        <v>705</v>
      </c>
      <c r="D115" s="194" t="s">
        <v>1409</v>
      </c>
      <c r="F115" s="48"/>
      <c r="G115" s="48"/>
      <c r="H115" s="48"/>
      <c r="I115" s="48"/>
      <c r="J115" s="48"/>
      <c r="K115" s="48"/>
      <c r="L115" s="48"/>
      <c r="M115" s="48"/>
      <c r="N115" s="48"/>
      <c r="O115" s="48"/>
      <c r="P115" s="48"/>
      <c r="Q115" s="48"/>
      <c r="R115" s="49"/>
    </row>
    <row r="116" spans="1:18" ht="12.75">
      <c r="A116" t="s">
        <v>900</v>
      </c>
      <c r="B116" t="s">
        <v>901</v>
      </c>
      <c r="C116" t="s">
        <v>705</v>
      </c>
      <c r="D116" s="194" t="s">
        <v>1409</v>
      </c>
      <c r="F116" s="48"/>
      <c r="G116" s="48"/>
      <c r="H116" s="48"/>
      <c r="I116" s="48"/>
      <c r="J116" s="48"/>
      <c r="K116" s="48"/>
      <c r="L116" s="48"/>
      <c r="M116" s="48"/>
      <c r="N116" s="48"/>
      <c r="O116" s="48"/>
      <c r="P116" s="48"/>
      <c r="Q116" s="48"/>
      <c r="R116" s="49"/>
    </row>
    <row r="117" spans="1:18" ht="12.75">
      <c r="A117" t="s">
        <v>902</v>
      </c>
      <c r="B117" t="s">
        <v>903</v>
      </c>
      <c r="C117" t="s">
        <v>705</v>
      </c>
      <c r="D117" s="194" t="s">
        <v>1409</v>
      </c>
      <c r="F117" s="48"/>
      <c r="G117" s="48"/>
      <c r="H117" s="48"/>
      <c r="I117" s="48"/>
      <c r="J117" s="48"/>
      <c r="K117" s="48"/>
      <c r="L117" s="48"/>
      <c r="M117" s="48"/>
      <c r="N117" s="48"/>
      <c r="O117" s="48"/>
      <c r="P117" s="48"/>
      <c r="Q117" s="48"/>
      <c r="R117" s="49"/>
    </row>
    <row r="118" spans="1:18" ht="12.75">
      <c r="A118" t="s">
        <v>904</v>
      </c>
      <c r="B118" t="s">
        <v>905</v>
      </c>
      <c r="C118" t="s">
        <v>705</v>
      </c>
      <c r="D118" s="194" t="s">
        <v>1409</v>
      </c>
      <c r="F118" s="48"/>
      <c r="G118" s="48"/>
      <c r="H118" s="48"/>
      <c r="I118" s="48"/>
      <c r="J118" s="48"/>
      <c r="K118" s="48"/>
      <c r="L118" s="48"/>
      <c r="M118" s="48"/>
      <c r="N118" s="48"/>
      <c r="O118" s="48"/>
      <c r="P118" s="48"/>
      <c r="Q118" s="48"/>
      <c r="R118" s="49"/>
    </row>
    <row r="119" spans="1:18" ht="12.75">
      <c r="A119" t="s">
        <v>906</v>
      </c>
      <c r="B119" t="s">
        <v>907</v>
      </c>
      <c r="C119" t="s">
        <v>705</v>
      </c>
      <c r="D119" t="s">
        <v>731</v>
      </c>
      <c r="F119" s="48"/>
      <c r="G119" s="48"/>
      <c r="H119" s="48"/>
      <c r="I119" s="48"/>
      <c r="J119" s="48"/>
      <c r="K119" s="48"/>
      <c r="L119" s="48"/>
      <c r="M119" s="48"/>
      <c r="N119" s="48"/>
      <c r="O119" s="48"/>
      <c r="P119" s="48"/>
      <c r="Q119" s="48"/>
      <c r="R119" s="49"/>
    </row>
    <row r="120" spans="1:18" ht="12.75">
      <c r="A120" t="s">
        <v>908</v>
      </c>
      <c r="B120" t="s">
        <v>1244</v>
      </c>
      <c r="C120" t="s">
        <v>711</v>
      </c>
      <c r="D120" t="s">
        <v>647</v>
      </c>
      <c r="F120" s="48"/>
      <c r="G120" s="48"/>
      <c r="H120" s="48"/>
      <c r="I120" s="48"/>
      <c r="J120" s="48"/>
      <c r="K120" s="48"/>
      <c r="L120" s="48"/>
      <c r="M120" s="48"/>
      <c r="N120" s="48"/>
      <c r="O120" s="48"/>
      <c r="P120" s="48"/>
      <c r="Q120" s="48"/>
      <c r="R120" s="49"/>
    </row>
    <row r="121" spans="1:18" ht="12.75">
      <c r="A121" t="s">
        <v>909</v>
      </c>
      <c r="B121" t="s">
        <v>1245</v>
      </c>
      <c r="C121" t="s">
        <v>705</v>
      </c>
      <c r="D121" t="s">
        <v>731</v>
      </c>
      <c r="F121" s="48"/>
      <c r="G121" s="48"/>
      <c r="H121" s="48"/>
      <c r="I121" s="48"/>
      <c r="J121" s="48"/>
      <c r="K121" s="48"/>
      <c r="L121" s="48"/>
      <c r="M121" s="48"/>
      <c r="N121" s="48"/>
      <c r="O121" s="48"/>
      <c r="P121" s="48"/>
      <c r="Q121" s="48"/>
      <c r="R121" s="49"/>
    </row>
    <row r="122" spans="1:18" ht="12.75">
      <c r="A122" t="s">
        <v>910</v>
      </c>
      <c r="B122" t="s">
        <v>911</v>
      </c>
      <c r="C122" t="s">
        <v>705</v>
      </c>
      <c r="D122" t="s">
        <v>731</v>
      </c>
      <c r="F122" s="48"/>
      <c r="G122" s="48"/>
      <c r="H122" s="48"/>
      <c r="I122" s="48"/>
      <c r="J122" s="48"/>
      <c r="K122" s="48"/>
      <c r="L122" s="48"/>
      <c r="M122" s="48"/>
      <c r="N122" s="48"/>
      <c r="O122" s="48"/>
      <c r="P122" s="48"/>
      <c r="Q122" s="48"/>
      <c r="R122" s="49"/>
    </row>
    <row r="123" spans="1:18" ht="12.75">
      <c r="A123" t="s">
        <v>912</v>
      </c>
      <c r="B123" t="s">
        <v>913</v>
      </c>
      <c r="C123" t="s">
        <v>705</v>
      </c>
      <c r="D123" t="s">
        <v>731</v>
      </c>
      <c r="F123" s="48"/>
      <c r="G123" s="48"/>
      <c r="H123" s="48"/>
      <c r="I123" s="48"/>
      <c r="J123" s="48"/>
      <c r="K123" s="48"/>
      <c r="L123" s="48"/>
      <c r="M123" s="48"/>
      <c r="N123" s="48"/>
      <c r="O123" s="48"/>
      <c r="P123" s="48"/>
      <c r="Q123" s="48"/>
      <c r="R123" s="49"/>
    </row>
    <row r="124" spans="1:18" ht="12.75">
      <c r="A124" t="s">
        <v>914</v>
      </c>
      <c r="B124" t="s">
        <v>1246</v>
      </c>
      <c r="C124" t="s">
        <v>705</v>
      </c>
      <c r="D124" t="s">
        <v>475</v>
      </c>
      <c r="F124" s="48"/>
      <c r="G124" s="48"/>
      <c r="H124" s="48"/>
      <c r="I124" s="48"/>
      <c r="J124" s="48"/>
      <c r="K124" s="48"/>
      <c r="L124" s="48"/>
      <c r="M124" s="48"/>
      <c r="N124" s="48"/>
      <c r="O124" s="48"/>
      <c r="P124" s="48"/>
      <c r="Q124" s="48"/>
      <c r="R124" s="49"/>
    </row>
    <row r="125" spans="1:18" ht="12.75">
      <c r="A125" t="s">
        <v>915</v>
      </c>
      <c r="B125" t="s">
        <v>916</v>
      </c>
      <c r="C125" t="s">
        <v>705</v>
      </c>
      <c r="D125" t="s">
        <v>475</v>
      </c>
      <c r="F125" s="48"/>
      <c r="G125" s="48"/>
      <c r="H125" s="48"/>
      <c r="I125" s="48"/>
      <c r="J125" s="48"/>
      <c r="K125" s="48"/>
      <c r="L125" s="48"/>
      <c r="M125" s="48"/>
      <c r="N125" s="48"/>
      <c r="O125" s="48"/>
      <c r="P125" s="48"/>
      <c r="Q125" s="48"/>
      <c r="R125" s="49"/>
    </row>
    <row r="126" spans="1:18" ht="12.75">
      <c r="A126" t="s">
        <v>917</v>
      </c>
      <c r="B126" t="s">
        <v>918</v>
      </c>
      <c r="C126" t="s">
        <v>705</v>
      </c>
      <c r="D126" t="s">
        <v>475</v>
      </c>
      <c r="F126" s="48"/>
      <c r="G126" s="48"/>
      <c r="H126" s="48"/>
      <c r="I126" s="48"/>
      <c r="J126" s="48"/>
      <c r="K126" s="48"/>
      <c r="L126" s="48"/>
      <c r="M126" s="48"/>
      <c r="N126" s="48"/>
      <c r="O126" s="48"/>
      <c r="P126" s="48"/>
      <c r="Q126" s="48"/>
      <c r="R126" s="49"/>
    </row>
    <row r="127" spans="1:18" ht="12.75">
      <c r="A127" t="s">
        <v>919</v>
      </c>
      <c r="B127" t="s">
        <v>920</v>
      </c>
      <c r="C127" t="s">
        <v>705</v>
      </c>
      <c r="D127" s="194" t="s">
        <v>1409</v>
      </c>
      <c r="F127" s="48"/>
      <c r="G127" s="48"/>
      <c r="H127" s="48"/>
      <c r="I127" s="48"/>
      <c r="J127" s="48"/>
      <c r="K127" s="48"/>
      <c r="L127" s="48"/>
      <c r="M127" s="48"/>
      <c r="N127" s="48"/>
      <c r="O127" s="48"/>
      <c r="P127" s="48"/>
      <c r="Q127" s="48"/>
      <c r="R127" s="49"/>
    </row>
    <row r="128" spans="1:18" ht="12.75">
      <c r="A128" t="s">
        <v>921</v>
      </c>
      <c r="B128" t="s">
        <v>922</v>
      </c>
      <c r="C128" t="s">
        <v>711</v>
      </c>
      <c r="D128" t="s">
        <v>475</v>
      </c>
      <c r="F128" s="48"/>
      <c r="G128" s="48"/>
      <c r="H128" s="48"/>
      <c r="I128" s="48"/>
      <c r="J128" s="48"/>
      <c r="K128" s="48"/>
      <c r="L128" s="48"/>
      <c r="M128" s="48"/>
      <c r="N128" s="48"/>
      <c r="O128" s="48"/>
      <c r="P128" s="48"/>
      <c r="Q128" s="48"/>
      <c r="R128" s="49"/>
    </row>
    <row r="129" spans="1:18" ht="12.75">
      <c r="A129" t="s">
        <v>923</v>
      </c>
      <c r="B129" t="s">
        <v>924</v>
      </c>
      <c r="C129" t="s">
        <v>711</v>
      </c>
      <c r="D129" t="s">
        <v>475</v>
      </c>
      <c r="F129" s="48"/>
      <c r="G129" s="48"/>
      <c r="H129" s="48"/>
      <c r="I129" s="48"/>
      <c r="J129" s="48"/>
      <c r="K129" s="48"/>
      <c r="L129" s="48"/>
      <c r="M129" s="48"/>
      <c r="N129" s="48"/>
      <c r="O129" s="48"/>
      <c r="P129" s="48"/>
      <c r="Q129" s="48"/>
      <c r="R129" s="49"/>
    </row>
    <row r="130" spans="1:18" ht="12.75">
      <c r="A130" t="s">
        <v>925</v>
      </c>
      <c r="B130" t="s">
        <v>926</v>
      </c>
      <c r="C130" t="s">
        <v>711</v>
      </c>
      <c r="D130" t="s">
        <v>475</v>
      </c>
      <c r="F130" s="48"/>
      <c r="G130" s="48"/>
      <c r="H130" s="48"/>
      <c r="I130" s="48"/>
      <c r="J130" s="48"/>
      <c r="K130" s="48"/>
      <c r="L130" s="48"/>
      <c r="M130" s="48"/>
      <c r="N130" s="48"/>
      <c r="O130" s="48"/>
      <c r="P130" s="48"/>
      <c r="Q130" s="48"/>
      <c r="R130" s="49"/>
    </row>
    <row r="131" spans="1:18" ht="12.75">
      <c r="A131" t="s">
        <v>927</v>
      </c>
      <c r="B131" t="s">
        <v>928</v>
      </c>
      <c r="C131" t="s">
        <v>711</v>
      </c>
      <c r="D131" t="s">
        <v>475</v>
      </c>
      <c r="F131" s="48"/>
      <c r="G131" s="48"/>
      <c r="H131" s="48"/>
      <c r="I131" s="48"/>
      <c r="J131" s="48"/>
      <c r="K131" s="48"/>
      <c r="L131" s="48"/>
      <c r="M131" s="48"/>
      <c r="N131" s="48"/>
      <c r="O131" s="48"/>
      <c r="P131" s="48"/>
      <c r="Q131" s="48"/>
      <c r="R131" s="49"/>
    </row>
    <row r="132" spans="1:18" ht="12.75">
      <c r="A132" t="s">
        <v>1247</v>
      </c>
      <c r="B132" t="s">
        <v>1248</v>
      </c>
      <c r="C132" t="s">
        <v>705</v>
      </c>
      <c r="D132" s="194" t="s">
        <v>1409</v>
      </c>
      <c r="F132" s="48"/>
      <c r="G132" s="48"/>
      <c r="H132" s="48"/>
      <c r="I132" s="48"/>
      <c r="J132" s="48"/>
      <c r="K132" s="48"/>
      <c r="L132" s="48"/>
      <c r="M132" s="48"/>
      <c r="N132" s="48"/>
      <c r="O132" s="48"/>
      <c r="P132" s="48"/>
      <c r="Q132" s="48"/>
      <c r="R132" s="49"/>
    </row>
    <row r="133" spans="1:18" ht="12.75">
      <c r="A133" t="s">
        <v>1249</v>
      </c>
      <c r="B133" t="s">
        <v>1249</v>
      </c>
      <c r="C133" t="s">
        <v>705</v>
      </c>
      <c r="D133" s="194" t="s">
        <v>1409</v>
      </c>
      <c r="F133" s="48"/>
      <c r="G133" s="48"/>
      <c r="H133" s="48"/>
      <c r="I133" s="48"/>
      <c r="J133" s="48"/>
      <c r="K133" s="48"/>
      <c r="L133" s="48"/>
      <c r="M133" s="48"/>
      <c r="N133" s="48"/>
      <c r="O133" s="48"/>
      <c r="P133" s="48"/>
      <c r="Q133" s="48"/>
      <c r="R133" s="49"/>
    </row>
    <row r="134" spans="1:18" ht="12.75">
      <c r="A134" t="s">
        <v>929</v>
      </c>
      <c r="B134" t="s">
        <v>930</v>
      </c>
      <c r="C134" t="s">
        <v>705</v>
      </c>
      <c r="D134" s="194" t="s">
        <v>1409</v>
      </c>
      <c r="F134" s="48"/>
      <c r="G134" s="48"/>
      <c r="H134" s="48"/>
      <c r="I134" s="48"/>
      <c r="J134" s="48"/>
      <c r="K134" s="48"/>
      <c r="L134" s="48"/>
      <c r="M134" s="48"/>
      <c r="N134" s="48"/>
      <c r="O134" s="48"/>
      <c r="P134" s="48"/>
      <c r="Q134" s="48"/>
      <c r="R134" s="49"/>
    </row>
    <row r="135" spans="1:18" ht="12.75">
      <c r="A135" t="s">
        <v>931</v>
      </c>
      <c r="B135" t="s">
        <v>1250</v>
      </c>
      <c r="C135" t="s">
        <v>705</v>
      </c>
      <c r="D135" t="s">
        <v>731</v>
      </c>
      <c r="F135" s="48"/>
      <c r="G135" s="48"/>
      <c r="H135" s="48"/>
      <c r="I135" s="48"/>
      <c r="J135" s="48"/>
      <c r="K135" s="48"/>
      <c r="L135" s="48"/>
      <c r="M135" s="48"/>
      <c r="N135" s="48"/>
      <c r="O135" s="48"/>
      <c r="P135" s="48"/>
      <c r="Q135" s="48"/>
      <c r="R135" s="49"/>
    </row>
    <row r="136" spans="1:18" ht="12.75">
      <c r="A136" t="s">
        <v>932</v>
      </c>
      <c r="B136" t="s">
        <v>1251</v>
      </c>
      <c r="C136" t="s">
        <v>711</v>
      </c>
      <c r="D136" t="s">
        <v>640</v>
      </c>
      <c r="F136" s="48"/>
      <c r="G136" s="48"/>
      <c r="H136" s="48"/>
      <c r="I136" s="48"/>
      <c r="J136" s="48"/>
      <c r="K136" s="48"/>
      <c r="L136" s="48"/>
      <c r="M136" s="48"/>
      <c r="N136" s="48"/>
      <c r="O136" s="48"/>
      <c r="P136" s="48"/>
      <c r="Q136" s="48"/>
      <c r="R136" s="49"/>
    </row>
    <row r="137" spans="1:18" ht="12.75">
      <c r="A137" t="s">
        <v>933</v>
      </c>
      <c r="B137" t="s">
        <v>1252</v>
      </c>
      <c r="C137" t="s">
        <v>705</v>
      </c>
      <c r="D137" s="194" t="s">
        <v>1409</v>
      </c>
      <c r="F137" s="48"/>
      <c r="G137" s="48"/>
      <c r="H137" s="48"/>
      <c r="I137" s="48"/>
      <c r="J137" s="48"/>
      <c r="K137" s="48"/>
      <c r="L137" s="48"/>
      <c r="M137" s="48"/>
      <c r="N137" s="48"/>
      <c r="O137" s="48"/>
      <c r="P137" s="48"/>
      <c r="Q137" s="48"/>
      <c r="R137" s="49"/>
    </row>
    <row r="138" spans="1:18" ht="12.75">
      <c r="A138" t="s">
        <v>934</v>
      </c>
      <c r="B138" t="s">
        <v>935</v>
      </c>
      <c r="C138" t="s">
        <v>705</v>
      </c>
      <c r="D138" t="s">
        <v>475</v>
      </c>
      <c r="F138" s="48"/>
      <c r="G138" s="48"/>
      <c r="H138" s="48"/>
      <c r="I138" s="48"/>
      <c r="J138" s="48"/>
      <c r="K138" s="48"/>
      <c r="L138" s="48"/>
      <c r="M138" s="48"/>
      <c r="N138" s="48"/>
      <c r="O138" s="48"/>
      <c r="P138" s="48"/>
      <c r="Q138" s="48"/>
      <c r="R138" s="49"/>
    </row>
    <row r="139" spans="1:18" ht="12.75">
      <c r="A139" t="s">
        <v>936</v>
      </c>
      <c r="B139" t="s">
        <v>937</v>
      </c>
      <c r="C139" t="s">
        <v>705</v>
      </c>
      <c r="D139" t="s">
        <v>475</v>
      </c>
      <c r="F139" s="48"/>
      <c r="G139" s="48"/>
      <c r="H139" s="48"/>
      <c r="I139" s="48"/>
      <c r="J139" s="48"/>
      <c r="K139" s="48"/>
      <c r="L139" s="48"/>
      <c r="M139" s="48"/>
      <c r="N139" s="48"/>
      <c r="O139" s="48"/>
      <c r="P139" s="48"/>
      <c r="Q139" s="48"/>
      <c r="R139" s="49"/>
    </row>
    <row r="140" spans="1:18" ht="12.75">
      <c r="A140" t="s">
        <v>940</v>
      </c>
      <c r="B140" t="s">
        <v>941</v>
      </c>
      <c r="C140" t="s">
        <v>705</v>
      </c>
      <c r="D140" s="194" t="s">
        <v>1409</v>
      </c>
      <c r="F140" s="48"/>
      <c r="G140" s="48"/>
      <c r="H140" s="48"/>
      <c r="I140" s="48"/>
      <c r="J140" s="48"/>
      <c r="K140" s="48"/>
      <c r="L140" s="48"/>
      <c r="M140" s="48"/>
      <c r="N140" s="48"/>
      <c r="O140" s="48"/>
      <c r="P140" s="48"/>
      <c r="Q140" s="48"/>
      <c r="R140" s="49"/>
    </row>
    <row r="141" spans="1:18" ht="12.75">
      <c r="A141" t="s">
        <v>942</v>
      </c>
      <c r="B141" t="s">
        <v>943</v>
      </c>
      <c r="C141" t="s">
        <v>705</v>
      </c>
      <c r="D141" s="194" t="s">
        <v>1409</v>
      </c>
      <c r="F141" s="48"/>
      <c r="G141" s="48"/>
      <c r="H141" s="48"/>
      <c r="I141" s="48"/>
      <c r="J141" s="48"/>
      <c r="K141" s="48"/>
      <c r="L141" s="48"/>
      <c r="M141" s="48"/>
      <c r="N141" s="48"/>
      <c r="O141" s="48"/>
      <c r="P141" s="48"/>
      <c r="Q141" s="48"/>
      <c r="R141" s="49"/>
    </row>
    <row r="142" spans="1:18" ht="12.75">
      <c r="A142" t="s">
        <v>944</v>
      </c>
      <c r="B142" t="s">
        <v>945</v>
      </c>
      <c r="C142" t="s">
        <v>711</v>
      </c>
      <c r="D142" t="s">
        <v>647</v>
      </c>
      <c r="F142" s="48"/>
      <c r="G142" s="48"/>
      <c r="H142" s="48"/>
      <c r="I142" s="48"/>
      <c r="J142" s="48"/>
      <c r="K142" s="48"/>
      <c r="L142" s="48"/>
      <c r="M142" s="48"/>
      <c r="N142" s="48"/>
      <c r="O142" s="48"/>
      <c r="P142" s="48"/>
      <c r="Q142" s="48"/>
      <c r="R142" s="49"/>
    </row>
    <row r="143" spans="1:18" ht="12.75">
      <c r="A143" t="s">
        <v>946</v>
      </c>
      <c r="B143" t="s">
        <v>947</v>
      </c>
      <c r="C143" t="s">
        <v>711</v>
      </c>
      <c r="D143" t="s">
        <v>640</v>
      </c>
      <c r="F143" s="48"/>
      <c r="G143" s="48"/>
      <c r="H143" s="48"/>
      <c r="I143" s="48"/>
      <c r="J143" s="48"/>
      <c r="K143" s="48"/>
      <c r="L143" s="48"/>
      <c r="M143" s="48"/>
      <c r="N143" s="48"/>
      <c r="O143" s="48"/>
      <c r="P143" s="48"/>
      <c r="Q143" s="48"/>
      <c r="R143" s="49"/>
    </row>
    <row r="144" spans="1:18" ht="12.75">
      <c r="A144" t="s">
        <v>948</v>
      </c>
      <c r="B144" t="s">
        <v>949</v>
      </c>
      <c r="C144" t="s">
        <v>705</v>
      </c>
      <c r="D144" s="194" t="s">
        <v>1409</v>
      </c>
      <c r="F144" s="48"/>
      <c r="G144" s="48"/>
      <c r="H144" s="48"/>
      <c r="I144" s="48"/>
      <c r="J144" s="48"/>
      <c r="K144" s="48"/>
      <c r="L144" s="48"/>
      <c r="M144" s="48"/>
      <c r="N144" s="48"/>
      <c r="O144" s="48"/>
      <c r="P144" s="48"/>
      <c r="Q144" s="48"/>
      <c r="R144" s="49"/>
    </row>
    <row r="145" spans="1:18" ht="12.75">
      <c r="A145" t="s">
        <v>1413</v>
      </c>
      <c r="B145" t="s">
        <v>1413</v>
      </c>
      <c r="C145" t="s">
        <v>705</v>
      </c>
      <c r="D145" t="s">
        <v>475</v>
      </c>
      <c r="F145" s="48"/>
      <c r="G145" s="48"/>
      <c r="H145" s="48"/>
      <c r="I145" s="48"/>
      <c r="J145" s="48"/>
      <c r="K145" s="48"/>
      <c r="L145" s="48"/>
      <c r="M145" s="48"/>
      <c r="N145" s="48"/>
      <c r="O145" s="48"/>
      <c r="P145" s="48"/>
      <c r="Q145" s="48"/>
      <c r="R145" s="49"/>
    </row>
    <row r="146" spans="1:18" ht="12.75">
      <c r="A146" t="s">
        <v>950</v>
      </c>
      <c r="B146" t="s">
        <v>1253</v>
      </c>
      <c r="C146" t="s">
        <v>705</v>
      </c>
      <c r="D146" s="194" t="s">
        <v>1409</v>
      </c>
      <c r="F146" s="48"/>
      <c r="G146" s="48"/>
      <c r="H146" s="48"/>
      <c r="I146" s="48"/>
      <c r="J146" s="48"/>
      <c r="K146" s="48"/>
      <c r="L146" s="48"/>
      <c r="M146" s="48"/>
      <c r="N146" s="48"/>
      <c r="O146" s="48"/>
      <c r="P146" s="48"/>
      <c r="Q146" s="48"/>
      <c r="R146" s="49"/>
    </row>
    <row r="147" spans="1:18" ht="12.75">
      <c r="A147" t="s">
        <v>951</v>
      </c>
      <c r="B147" t="s">
        <v>952</v>
      </c>
      <c r="C147" t="s">
        <v>705</v>
      </c>
      <c r="D147" t="s">
        <v>731</v>
      </c>
      <c r="F147" s="48"/>
      <c r="G147" s="48"/>
      <c r="H147" s="48"/>
      <c r="I147" s="48"/>
      <c r="J147" s="48"/>
      <c r="K147" s="48"/>
      <c r="L147" s="48"/>
      <c r="M147" s="48"/>
      <c r="N147" s="48"/>
      <c r="O147" s="48"/>
      <c r="P147" s="48"/>
      <c r="Q147" s="48"/>
      <c r="R147" s="49"/>
    </row>
    <row r="148" spans="1:18" ht="12.75">
      <c r="A148" t="s">
        <v>1254</v>
      </c>
      <c r="B148" t="s">
        <v>953</v>
      </c>
      <c r="C148" t="s">
        <v>711</v>
      </c>
      <c r="D148" t="s">
        <v>640</v>
      </c>
      <c r="F148" s="48"/>
      <c r="G148" s="48"/>
      <c r="H148" s="48"/>
      <c r="I148" s="48"/>
      <c r="J148" s="48"/>
      <c r="K148" s="48"/>
      <c r="L148" s="48"/>
      <c r="M148" s="48"/>
      <c r="N148" s="48"/>
      <c r="O148" s="48"/>
      <c r="P148" s="48"/>
      <c r="Q148" s="48"/>
      <c r="R148" s="49"/>
    </row>
    <row r="149" spans="1:18" ht="12.75">
      <c r="A149" t="s">
        <v>954</v>
      </c>
      <c r="B149" t="s">
        <v>955</v>
      </c>
      <c r="C149" t="s">
        <v>705</v>
      </c>
      <c r="D149" s="194" t="s">
        <v>1409</v>
      </c>
      <c r="F149" s="48"/>
      <c r="G149" s="48"/>
      <c r="H149" s="48"/>
      <c r="I149" s="48"/>
      <c r="J149" s="48"/>
      <c r="K149" s="48"/>
      <c r="L149" s="48"/>
      <c r="M149" s="48"/>
      <c r="N149" s="48"/>
      <c r="O149" s="48"/>
      <c r="P149" s="48"/>
      <c r="Q149" s="48"/>
      <c r="R149" s="49"/>
    </row>
    <row r="150" spans="1:18" ht="12.75">
      <c r="A150" t="s">
        <v>956</v>
      </c>
      <c r="B150" t="s">
        <v>957</v>
      </c>
      <c r="C150" t="s">
        <v>705</v>
      </c>
      <c r="D150" s="194" t="s">
        <v>1409</v>
      </c>
      <c r="F150" s="48"/>
      <c r="G150" s="48"/>
      <c r="H150" s="48"/>
      <c r="I150" s="48"/>
      <c r="J150" s="48"/>
      <c r="K150" s="48"/>
      <c r="L150" s="48"/>
      <c r="M150" s="48"/>
      <c r="N150" s="48"/>
      <c r="O150" s="48"/>
      <c r="P150" s="48"/>
      <c r="Q150" s="48"/>
      <c r="R150" s="49"/>
    </row>
    <row r="151" spans="1:18" ht="12.75">
      <c r="A151" t="s">
        <v>958</v>
      </c>
      <c r="B151" t="s">
        <v>959</v>
      </c>
      <c r="C151" t="s">
        <v>705</v>
      </c>
      <c r="D151" s="194" t="s">
        <v>1409</v>
      </c>
      <c r="F151" s="48"/>
      <c r="G151" s="48"/>
      <c r="H151" s="48"/>
      <c r="I151" s="48"/>
      <c r="J151" s="48"/>
      <c r="K151" s="48"/>
      <c r="L151" s="48"/>
      <c r="M151" s="48"/>
      <c r="N151" s="48"/>
      <c r="O151" s="48"/>
      <c r="P151" s="48"/>
      <c r="Q151" s="48"/>
      <c r="R151" s="49"/>
    </row>
    <row r="152" spans="1:18" ht="12.75">
      <c r="A152" t="s">
        <v>960</v>
      </c>
      <c r="B152" t="s">
        <v>961</v>
      </c>
      <c r="C152" t="s">
        <v>705</v>
      </c>
      <c r="D152" t="s">
        <v>475</v>
      </c>
      <c r="F152" s="48"/>
      <c r="G152" s="48"/>
      <c r="H152" s="48"/>
      <c r="I152" s="48"/>
      <c r="J152" s="48"/>
      <c r="K152" s="48"/>
      <c r="L152" s="48"/>
      <c r="M152" s="48"/>
      <c r="N152" s="48"/>
      <c r="O152" s="48"/>
      <c r="P152" s="48"/>
      <c r="Q152" s="48"/>
      <c r="R152" s="49"/>
    </row>
    <row r="153" spans="1:18" ht="12.75">
      <c r="A153" t="s">
        <v>962</v>
      </c>
      <c r="B153" t="s">
        <v>1255</v>
      </c>
      <c r="C153" t="s">
        <v>705</v>
      </c>
      <c r="D153" t="s">
        <v>731</v>
      </c>
      <c r="F153" s="48"/>
      <c r="G153" s="48"/>
      <c r="H153" s="48"/>
      <c r="I153" s="48"/>
      <c r="J153" s="48"/>
      <c r="K153" s="48"/>
      <c r="L153" s="48"/>
      <c r="M153" s="48"/>
      <c r="N153" s="48"/>
      <c r="O153" s="48"/>
      <c r="P153" s="48"/>
      <c r="Q153" s="48"/>
      <c r="R153" s="49"/>
    </row>
    <row r="154" spans="1:18" ht="12.75">
      <c r="A154" t="s">
        <v>963</v>
      </c>
      <c r="B154" t="s">
        <v>964</v>
      </c>
      <c r="C154" t="s">
        <v>705</v>
      </c>
      <c r="D154" s="194" t="s">
        <v>1409</v>
      </c>
      <c r="F154" s="48"/>
      <c r="G154" s="48"/>
      <c r="H154" s="48"/>
      <c r="I154" s="48"/>
      <c r="J154" s="48"/>
      <c r="K154" s="48"/>
      <c r="L154" s="48"/>
      <c r="M154" s="48"/>
      <c r="N154" s="48"/>
      <c r="O154" s="48"/>
      <c r="P154" s="48"/>
      <c r="Q154" s="48"/>
      <c r="R154" s="49"/>
    </row>
    <row r="155" spans="1:18" ht="12.75">
      <c r="A155" t="s">
        <v>965</v>
      </c>
      <c r="B155" t="s">
        <v>966</v>
      </c>
      <c r="C155" t="s">
        <v>705</v>
      </c>
      <c r="D155" s="194" t="s">
        <v>1409</v>
      </c>
      <c r="F155" s="48"/>
      <c r="G155" s="48"/>
      <c r="H155" s="48"/>
      <c r="I155" s="48"/>
      <c r="J155" s="48"/>
      <c r="K155" s="48"/>
      <c r="L155" s="48"/>
      <c r="M155" s="48"/>
      <c r="N155" s="48"/>
      <c r="O155" s="48"/>
      <c r="P155" s="48"/>
      <c r="Q155" s="48"/>
      <c r="R155" s="49"/>
    </row>
    <row r="156" spans="1:18" ht="12.75">
      <c r="A156" t="s">
        <v>967</v>
      </c>
      <c r="B156" t="s">
        <v>968</v>
      </c>
      <c r="C156" t="s">
        <v>711</v>
      </c>
      <c r="D156" t="s">
        <v>640</v>
      </c>
      <c r="F156" s="48"/>
      <c r="G156" s="48"/>
      <c r="H156" s="48"/>
      <c r="I156" s="48"/>
      <c r="J156" s="48"/>
      <c r="K156" s="48"/>
      <c r="L156" s="48"/>
      <c r="M156" s="48"/>
      <c r="N156" s="48"/>
      <c r="O156" s="48"/>
      <c r="P156" s="48"/>
      <c r="Q156" s="48"/>
      <c r="R156" s="49"/>
    </row>
    <row r="157" spans="1:18" ht="12.75">
      <c r="A157" t="s">
        <v>1256</v>
      </c>
      <c r="B157" t="s">
        <v>1257</v>
      </c>
      <c r="C157" t="s">
        <v>711</v>
      </c>
      <c r="D157" t="s">
        <v>474</v>
      </c>
      <c r="F157" s="48"/>
      <c r="G157" s="48"/>
      <c r="H157" s="48"/>
      <c r="I157" s="48"/>
      <c r="J157" s="48"/>
      <c r="K157" s="48"/>
      <c r="L157" s="48"/>
      <c r="M157" s="48"/>
      <c r="N157" s="48"/>
      <c r="O157" s="48"/>
      <c r="P157" s="48"/>
      <c r="Q157" s="48"/>
      <c r="R157" s="49"/>
    </row>
    <row r="158" spans="1:18" ht="12.75">
      <c r="A158" t="s">
        <v>1258</v>
      </c>
      <c r="B158" t="s">
        <v>1258</v>
      </c>
      <c r="C158" t="s">
        <v>711</v>
      </c>
      <c r="D158" t="s">
        <v>474</v>
      </c>
      <c r="F158" s="48"/>
      <c r="G158" s="48"/>
      <c r="H158" s="48"/>
      <c r="I158" s="48"/>
      <c r="J158" s="48"/>
      <c r="K158" s="48"/>
      <c r="L158" s="48"/>
      <c r="M158" s="48"/>
      <c r="N158" s="48"/>
      <c r="O158" s="48"/>
      <c r="P158" s="48"/>
      <c r="Q158" s="48"/>
      <c r="R158" s="49"/>
    </row>
    <row r="159" spans="1:18" ht="12.75">
      <c r="A159" t="s">
        <v>969</v>
      </c>
      <c r="B159" t="s">
        <v>970</v>
      </c>
      <c r="C159" t="s">
        <v>711</v>
      </c>
      <c r="D159" t="s">
        <v>647</v>
      </c>
      <c r="F159" s="48"/>
      <c r="G159" s="48"/>
      <c r="H159" s="48"/>
      <c r="I159" s="48"/>
      <c r="J159" s="48"/>
      <c r="K159" s="48"/>
      <c r="L159" s="48"/>
      <c r="M159" s="48"/>
      <c r="N159" s="48"/>
      <c r="O159" s="48"/>
      <c r="P159" s="48"/>
      <c r="Q159" s="48"/>
      <c r="R159" s="49"/>
    </row>
    <row r="160" spans="1:18" ht="12.75">
      <c r="A160" t="s">
        <v>971</v>
      </c>
      <c r="B160" t="s">
        <v>972</v>
      </c>
      <c r="C160" t="s">
        <v>711</v>
      </c>
      <c r="D160" t="s">
        <v>647</v>
      </c>
      <c r="F160" s="48"/>
      <c r="G160" s="48"/>
      <c r="H160" s="48"/>
      <c r="I160" s="48"/>
      <c r="J160" s="48"/>
      <c r="K160" s="48"/>
      <c r="L160" s="48"/>
      <c r="M160" s="48"/>
      <c r="N160" s="48"/>
      <c r="O160" s="48"/>
      <c r="P160" s="48"/>
      <c r="Q160" s="48"/>
      <c r="R160" s="49"/>
    </row>
    <row r="161" spans="1:18" ht="12.75">
      <c r="A161" t="s">
        <v>973</v>
      </c>
      <c r="B161" t="s">
        <v>974</v>
      </c>
      <c r="C161" t="s">
        <v>711</v>
      </c>
      <c r="D161" t="s">
        <v>647</v>
      </c>
      <c r="F161" s="48"/>
      <c r="G161" s="48"/>
      <c r="H161" s="48"/>
      <c r="I161" s="48"/>
      <c r="J161" s="48"/>
      <c r="K161" s="48"/>
      <c r="L161" s="48"/>
      <c r="M161" s="48"/>
      <c r="N161" s="48"/>
      <c r="O161" s="48"/>
      <c r="P161" s="48"/>
      <c r="Q161" s="48"/>
      <c r="R161" s="49"/>
    </row>
    <row r="162" spans="1:18" ht="12.75">
      <c r="A162" t="s">
        <v>975</v>
      </c>
      <c r="B162" t="s">
        <v>976</v>
      </c>
      <c r="C162" t="s">
        <v>705</v>
      </c>
      <c r="D162" s="194" t="s">
        <v>1409</v>
      </c>
      <c r="F162" s="48"/>
      <c r="G162" s="48"/>
      <c r="H162" s="48"/>
      <c r="I162" s="48"/>
      <c r="J162" s="48"/>
      <c r="K162" s="48"/>
      <c r="L162" s="48"/>
      <c r="M162" s="48"/>
      <c r="N162" s="48"/>
      <c r="O162" s="48"/>
      <c r="P162" s="48"/>
      <c r="Q162" s="48"/>
      <c r="R162" s="49"/>
    </row>
    <row r="163" spans="1:18" ht="12.75">
      <c r="A163" t="s">
        <v>977</v>
      </c>
      <c r="B163" t="s">
        <v>978</v>
      </c>
      <c r="C163" t="s">
        <v>705</v>
      </c>
      <c r="D163" s="194" t="s">
        <v>1409</v>
      </c>
      <c r="F163" s="48"/>
      <c r="G163" s="48"/>
      <c r="H163" s="48"/>
      <c r="I163" s="48"/>
      <c r="J163" s="48"/>
      <c r="K163" s="48"/>
      <c r="L163" s="48"/>
      <c r="M163" s="48"/>
      <c r="N163" s="48"/>
      <c r="O163" s="48"/>
      <c r="P163" s="48"/>
      <c r="Q163" s="48"/>
      <c r="R163" s="49"/>
    </row>
    <row r="164" spans="1:18" ht="12.75">
      <c r="A164" t="s">
        <v>979</v>
      </c>
      <c r="B164" t="s">
        <v>980</v>
      </c>
      <c r="C164" t="s">
        <v>705</v>
      </c>
      <c r="D164" t="s">
        <v>475</v>
      </c>
      <c r="F164" s="48"/>
      <c r="G164" s="48"/>
      <c r="H164" s="48"/>
      <c r="I164" s="48"/>
      <c r="J164" s="48"/>
      <c r="K164" s="48"/>
      <c r="L164" s="48"/>
      <c r="M164" s="48"/>
      <c r="N164" s="48"/>
      <c r="O164" s="48"/>
      <c r="P164" s="48"/>
      <c r="Q164" s="48"/>
      <c r="R164" s="49"/>
    </row>
    <row r="165" spans="1:18" ht="12.75">
      <c r="A165" t="s">
        <v>981</v>
      </c>
      <c r="B165" t="s">
        <v>982</v>
      </c>
      <c r="C165" t="s">
        <v>705</v>
      </c>
      <c r="D165" t="s">
        <v>475</v>
      </c>
      <c r="F165" s="48"/>
      <c r="G165" s="48"/>
      <c r="H165" s="48"/>
      <c r="I165" s="48"/>
      <c r="J165" s="48"/>
      <c r="K165" s="48"/>
      <c r="L165" s="48"/>
      <c r="M165" s="48"/>
      <c r="N165" s="48"/>
      <c r="O165" s="48"/>
      <c r="P165" s="48"/>
      <c r="Q165" s="48"/>
      <c r="R165" s="49"/>
    </row>
    <row r="166" spans="1:18" ht="12.75">
      <c r="A166" t="s">
        <v>983</v>
      </c>
      <c r="B166" t="s">
        <v>984</v>
      </c>
      <c r="C166" t="s">
        <v>705</v>
      </c>
      <c r="D166" t="s">
        <v>475</v>
      </c>
      <c r="F166" s="48"/>
      <c r="G166" s="48"/>
      <c r="H166" s="48"/>
      <c r="I166" s="48"/>
      <c r="J166" s="48"/>
      <c r="K166" s="48"/>
      <c r="L166" s="48"/>
      <c r="M166" s="48"/>
      <c r="N166" s="48"/>
      <c r="O166" s="48"/>
      <c r="P166" s="48"/>
      <c r="Q166" s="48"/>
      <c r="R166" s="49"/>
    </row>
    <row r="167" spans="1:18" ht="12.75">
      <c r="A167" t="s">
        <v>985</v>
      </c>
      <c r="B167" t="s">
        <v>1259</v>
      </c>
      <c r="C167" t="s">
        <v>711</v>
      </c>
      <c r="D167" t="s">
        <v>640</v>
      </c>
      <c r="F167" s="48"/>
      <c r="G167" s="48"/>
      <c r="H167" s="48"/>
      <c r="I167" s="48"/>
      <c r="J167" s="48"/>
      <c r="K167" s="48"/>
      <c r="L167" s="48"/>
      <c r="M167" s="48"/>
      <c r="N167" s="48"/>
      <c r="O167" s="48"/>
      <c r="P167" s="48"/>
      <c r="Q167" s="48"/>
      <c r="R167" s="49"/>
    </row>
    <row r="168" spans="1:18" ht="12.75">
      <c r="A168" t="s">
        <v>1414</v>
      </c>
      <c r="B168" t="s">
        <v>1415</v>
      </c>
      <c r="C168" t="s">
        <v>705</v>
      </c>
      <c r="D168" t="s">
        <v>640</v>
      </c>
      <c r="F168" s="48"/>
      <c r="G168" s="48"/>
      <c r="H168" s="48"/>
      <c r="I168" s="48"/>
      <c r="J168" s="48"/>
      <c r="K168" s="48"/>
      <c r="L168" s="48"/>
      <c r="M168" s="48"/>
      <c r="N168" s="48"/>
      <c r="O168" s="48"/>
      <c r="P168" s="48"/>
      <c r="Q168" s="48"/>
      <c r="R168" s="49"/>
    </row>
    <row r="169" spans="1:18" ht="12.75">
      <c r="A169" t="s">
        <v>986</v>
      </c>
      <c r="B169" t="s">
        <v>987</v>
      </c>
      <c r="C169" t="s">
        <v>711</v>
      </c>
      <c r="D169" t="s">
        <v>640</v>
      </c>
      <c r="F169" s="48"/>
      <c r="G169" s="48"/>
      <c r="H169" s="48"/>
      <c r="I169" s="48"/>
      <c r="J169" s="48"/>
      <c r="K169" s="48"/>
      <c r="L169" s="48"/>
      <c r="M169" s="48"/>
      <c r="N169" s="48"/>
      <c r="O169" s="48"/>
      <c r="P169" s="48"/>
      <c r="Q169" s="48"/>
      <c r="R169" s="49"/>
    </row>
    <row r="170" spans="1:18" ht="12.75">
      <c r="A170" t="s">
        <v>988</v>
      </c>
      <c r="B170" t="s">
        <v>989</v>
      </c>
      <c r="C170" t="s">
        <v>711</v>
      </c>
      <c r="D170" t="s">
        <v>640</v>
      </c>
      <c r="F170" s="48"/>
      <c r="G170" s="48"/>
      <c r="H170" s="48"/>
      <c r="I170" s="48"/>
      <c r="J170" s="48"/>
      <c r="K170" s="48"/>
      <c r="L170" s="48"/>
      <c r="M170" s="48"/>
      <c r="N170" s="48"/>
      <c r="O170" s="48"/>
      <c r="P170" s="48"/>
      <c r="Q170" s="48"/>
      <c r="R170" s="49"/>
    </row>
    <row r="171" spans="1:18" ht="12.75">
      <c r="A171" t="s">
        <v>990</v>
      </c>
      <c r="B171" t="s">
        <v>991</v>
      </c>
      <c r="C171" t="s">
        <v>711</v>
      </c>
      <c r="D171" t="s">
        <v>647</v>
      </c>
      <c r="F171" s="48"/>
      <c r="G171" s="48"/>
      <c r="H171" s="48"/>
      <c r="I171" s="48"/>
      <c r="J171" s="48"/>
      <c r="K171" s="48"/>
      <c r="L171" s="48"/>
      <c r="M171" s="48"/>
      <c r="N171" s="48"/>
      <c r="O171" s="48"/>
      <c r="P171" s="48"/>
      <c r="Q171" s="48"/>
      <c r="R171" s="49"/>
    </row>
    <row r="172" spans="1:18" ht="12.75">
      <c r="A172" t="s">
        <v>992</v>
      </c>
      <c r="B172" t="s">
        <v>993</v>
      </c>
      <c r="C172" t="s">
        <v>711</v>
      </c>
      <c r="D172" t="s">
        <v>647</v>
      </c>
      <c r="F172" s="48"/>
      <c r="G172" s="48"/>
      <c r="H172" s="48"/>
      <c r="I172" s="48"/>
      <c r="J172" s="48"/>
      <c r="K172" s="48"/>
      <c r="L172" s="48"/>
      <c r="M172" s="48"/>
      <c r="N172" s="48"/>
      <c r="O172" s="48"/>
      <c r="P172" s="48"/>
      <c r="Q172" s="48"/>
      <c r="R172" s="49"/>
    </row>
    <row r="173" spans="1:18" ht="12.75">
      <c r="A173" t="s">
        <v>994</v>
      </c>
      <c r="B173" t="s">
        <v>995</v>
      </c>
      <c r="C173" t="s">
        <v>711</v>
      </c>
      <c r="D173" t="s">
        <v>647</v>
      </c>
      <c r="F173" s="48"/>
      <c r="G173" s="48"/>
      <c r="H173" s="48"/>
      <c r="I173" s="48"/>
      <c r="J173" s="48"/>
      <c r="K173" s="48"/>
      <c r="L173" s="48"/>
      <c r="M173" s="48"/>
      <c r="N173" s="48"/>
      <c r="O173" s="48"/>
      <c r="P173" s="48"/>
      <c r="Q173" s="48"/>
      <c r="R173" s="49"/>
    </row>
    <row r="174" spans="1:18" ht="12.75">
      <c r="A174" t="s">
        <v>996</v>
      </c>
      <c r="B174" t="s">
        <v>997</v>
      </c>
      <c r="C174" t="s">
        <v>711</v>
      </c>
      <c r="D174" t="s">
        <v>647</v>
      </c>
      <c r="F174" s="48"/>
      <c r="G174" s="48"/>
      <c r="H174" s="48"/>
      <c r="I174" s="48"/>
      <c r="J174" s="48"/>
      <c r="K174" s="48"/>
      <c r="L174" s="48"/>
      <c r="M174" s="48"/>
      <c r="N174" s="48"/>
      <c r="O174" s="48"/>
      <c r="P174" s="48"/>
      <c r="Q174" s="48"/>
      <c r="R174" s="49"/>
    </row>
    <row r="175" spans="1:18" ht="12.75">
      <c r="A175" t="s">
        <v>998</v>
      </c>
      <c r="B175" t="s">
        <v>999</v>
      </c>
      <c r="C175" t="s">
        <v>711</v>
      </c>
      <c r="D175" t="s">
        <v>647</v>
      </c>
      <c r="F175" s="48"/>
      <c r="G175" s="48"/>
      <c r="H175" s="48"/>
      <c r="I175" s="48"/>
      <c r="J175" s="48"/>
      <c r="K175" s="48"/>
      <c r="L175" s="48"/>
      <c r="M175" s="48"/>
      <c r="N175" s="48"/>
      <c r="O175" s="48"/>
      <c r="P175" s="48"/>
      <c r="Q175" s="48"/>
      <c r="R175" s="49"/>
    </row>
    <row r="176" spans="1:18" ht="12.75">
      <c r="A176" t="s">
        <v>1000</v>
      </c>
      <c r="B176" t="s">
        <v>1001</v>
      </c>
      <c r="C176" t="s">
        <v>711</v>
      </c>
      <c r="D176" t="s">
        <v>647</v>
      </c>
      <c r="F176" s="48"/>
      <c r="G176" s="48"/>
      <c r="H176" s="48"/>
      <c r="I176" s="48"/>
      <c r="J176" s="48"/>
      <c r="K176" s="48"/>
      <c r="L176" s="48"/>
      <c r="M176" s="48"/>
      <c r="N176" s="48"/>
      <c r="O176" s="48"/>
      <c r="P176" s="48"/>
      <c r="Q176" s="48"/>
      <c r="R176" s="49"/>
    </row>
    <row r="177" spans="1:18" ht="12.75">
      <c r="A177" t="s">
        <v>1002</v>
      </c>
      <c r="B177" t="s">
        <v>1003</v>
      </c>
      <c r="C177" t="s">
        <v>711</v>
      </c>
      <c r="D177" t="s">
        <v>647</v>
      </c>
      <c r="F177" s="48"/>
      <c r="G177" s="48"/>
      <c r="H177" s="48"/>
      <c r="I177" s="48"/>
      <c r="J177" s="48"/>
      <c r="K177" s="48"/>
      <c r="L177" s="48"/>
      <c r="M177" s="48"/>
      <c r="N177" s="48"/>
      <c r="O177" s="48"/>
      <c r="P177" s="48"/>
      <c r="Q177" s="48"/>
      <c r="R177" s="49"/>
    </row>
    <row r="178" spans="1:18" ht="12.75">
      <c r="A178" t="s">
        <v>1004</v>
      </c>
      <c r="B178" t="s">
        <v>1005</v>
      </c>
      <c r="C178" t="s">
        <v>711</v>
      </c>
      <c r="D178" t="s">
        <v>647</v>
      </c>
      <c r="F178" s="48"/>
      <c r="G178" s="48"/>
      <c r="H178" s="48"/>
      <c r="I178" s="48"/>
      <c r="J178" s="48"/>
      <c r="K178" s="48"/>
      <c r="L178" s="48"/>
      <c r="M178" s="48"/>
      <c r="N178" s="48"/>
      <c r="O178" s="48"/>
      <c r="P178" s="48"/>
      <c r="Q178" s="48"/>
      <c r="R178" s="49"/>
    </row>
    <row r="179" spans="1:18" ht="12.75">
      <c r="A179" t="s">
        <v>1006</v>
      </c>
      <c r="B179" t="s">
        <v>1007</v>
      </c>
      <c r="C179" t="s">
        <v>711</v>
      </c>
      <c r="D179" t="s">
        <v>647</v>
      </c>
      <c r="F179" s="48"/>
      <c r="G179" s="48"/>
      <c r="H179" s="48"/>
      <c r="I179" s="48"/>
      <c r="J179" s="48"/>
      <c r="K179" s="48"/>
      <c r="L179" s="48"/>
      <c r="M179" s="48"/>
      <c r="N179" s="48"/>
      <c r="O179" s="48"/>
      <c r="P179" s="48"/>
      <c r="Q179" s="48"/>
      <c r="R179" s="49"/>
    </row>
    <row r="180" spans="1:18" ht="12.75">
      <c r="A180" t="s">
        <v>1008</v>
      </c>
      <c r="B180" t="s">
        <v>1009</v>
      </c>
      <c r="C180" t="s">
        <v>711</v>
      </c>
      <c r="D180" t="s">
        <v>640</v>
      </c>
      <c r="F180" s="48"/>
      <c r="G180" s="48"/>
      <c r="H180" s="48"/>
      <c r="I180" s="48"/>
      <c r="J180" s="48"/>
      <c r="K180" s="48"/>
      <c r="L180" s="48"/>
      <c r="M180" s="48"/>
      <c r="N180" s="48"/>
      <c r="O180" s="48"/>
      <c r="P180" s="48"/>
      <c r="Q180" s="48"/>
      <c r="R180" s="49"/>
    </row>
    <row r="181" spans="1:18" ht="12.75">
      <c r="A181" t="s">
        <v>1010</v>
      </c>
      <c r="B181" t="s">
        <v>1260</v>
      </c>
      <c r="C181" t="s">
        <v>711</v>
      </c>
      <c r="D181" t="s">
        <v>640</v>
      </c>
      <c r="F181" s="48"/>
      <c r="G181" s="48"/>
      <c r="H181" s="48"/>
      <c r="I181" s="48"/>
      <c r="J181" s="48"/>
      <c r="K181" s="48"/>
      <c r="L181" s="48"/>
      <c r="M181" s="48"/>
      <c r="N181" s="48"/>
      <c r="O181" s="48"/>
      <c r="P181" s="48"/>
      <c r="Q181" s="48"/>
      <c r="R181" s="49"/>
    </row>
    <row r="182" spans="1:18" ht="12.75">
      <c r="A182" t="s">
        <v>1011</v>
      </c>
      <c r="B182" t="s">
        <v>1011</v>
      </c>
      <c r="C182" t="s">
        <v>711</v>
      </c>
      <c r="D182" t="s">
        <v>640</v>
      </c>
      <c r="F182" s="48"/>
      <c r="G182" s="48"/>
      <c r="H182" s="48"/>
      <c r="I182" s="48"/>
      <c r="J182" s="48"/>
      <c r="K182" s="48"/>
      <c r="L182" s="48"/>
      <c r="M182" s="48"/>
      <c r="N182" s="48"/>
      <c r="O182" s="48"/>
      <c r="P182" s="48"/>
      <c r="Q182" s="48"/>
      <c r="R182" s="49"/>
    </row>
    <row r="183" spans="1:18" ht="12.75">
      <c r="A183" t="s">
        <v>1012</v>
      </c>
      <c r="B183" t="s">
        <v>1013</v>
      </c>
      <c r="C183" t="s">
        <v>711</v>
      </c>
      <c r="D183" t="s">
        <v>640</v>
      </c>
      <c r="F183" s="48"/>
      <c r="G183" s="48"/>
      <c r="H183" s="48"/>
      <c r="I183" s="48"/>
      <c r="J183" s="48"/>
      <c r="K183" s="48"/>
      <c r="L183" s="48"/>
      <c r="M183" s="48"/>
      <c r="N183" s="48"/>
      <c r="O183" s="48"/>
      <c r="P183" s="48"/>
      <c r="Q183" s="48"/>
      <c r="R183" s="49"/>
    </row>
    <row r="184" spans="1:18" ht="12.75">
      <c r="A184" t="s">
        <v>1014</v>
      </c>
      <c r="B184" t="s">
        <v>1015</v>
      </c>
      <c r="C184" t="s">
        <v>711</v>
      </c>
      <c r="D184" t="s">
        <v>640</v>
      </c>
      <c r="F184" s="48"/>
      <c r="G184" s="48"/>
      <c r="H184" s="48"/>
      <c r="I184" s="48"/>
      <c r="J184" s="48"/>
      <c r="K184" s="48"/>
      <c r="L184" s="48"/>
      <c r="M184" s="48"/>
      <c r="N184" s="48"/>
      <c r="O184" s="48"/>
      <c r="P184" s="48"/>
      <c r="Q184" s="48"/>
      <c r="R184" s="49"/>
    </row>
    <row r="185" spans="1:18" ht="12.75">
      <c r="A185" t="s">
        <v>1016</v>
      </c>
      <c r="B185" t="s">
        <v>1017</v>
      </c>
      <c r="C185" t="s">
        <v>711</v>
      </c>
      <c r="D185" t="s">
        <v>640</v>
      </c>
      <c r="F185" s="48"/>
      <c r="G185" s="48"/>
      <c r="H185" s="48"/>
      <c r="I185" s="48"/>
      <c r="J185" s="48"/>
      <c r="K185" s="48"/>
      <c r="L185" s="48"/>
      <c r="M185" s="48"/>
      <c r="N185" s="48"/>
      <c r="O185" s="48"/>
      <c r="P185" s="48"/>
      <c r="Q185" s="48"/>
      <c r="R185" s="49"/>
    </row>
    <row r="186" spans="1:18" ht="12.75">
      <c r="A186" t="s">
        <v>1018</v>
      </c>
      <c r="B186" t="s">
        <v>1019</v>
      </c>
      <c r="C186" t="s">
        <v>711</v>
      </c>
      <c r="D186" t="s">
        <v>640</v>
      </c>
      <c r="F186" s="48"/>
      <c r="G186" s="48"/>
      <c r="H186" s="48"/>
      <c r="I186" s="48"/>
      <c r="J186" s="48"/>
      <c r="K186" s="48"/>
      <c r="L186" s="48"/>
      <c r="M186" s="48"/>
      <c r="N186" s="48"/>
      <c r="O186" s="48"/>
      <c r="P186" s="48"/>
      <c r="Q186" s="48"/>
      <c r="R186" s="49"/>
    </row>
    <row r="187" spans="1:18" ht="12.75">
      <c r="A187" t="s">
        <v>1020</v>
      </c>
      <c r="B187" t="s">
        <v>1021</v>
      </c>
      <c r="C187" t="s">
        <v>705</v>
      </c>
      <c r="D187" s="194" t="s">
        <v>1409</v>
      </c>
      <c r="F187" s="48"/>
      <c r="G187" s="48"/>
      <c r="H187" s="48"/>
      <c r="I187" s="48"/>
      <c r="J187" s="48"/>
      <c r="K187" s="48"/>
      <c r="L187" s="48"/>
      <c r="M187" s="48"/>
      <c r="N187" s="48"/>
      <c r="O187" s="48"/>
      <c r="P187" s="48"/>
      <c r="Q187" s="48"/>
      <c r="R187" s="49"/>
    </row>
    <row r="188" spans="1:18" ht="12.75">
      <c r="A188" t="s">
        <v>1022</v>
      </c>
      <c r="B188" t="s">
        <v>1023</v>
      </c>
      <c r="C188" t="s">
        <v>705</v>
      </c>
      <c r="D188" s="194" t="s">
        <v>1409</v>
      </c>
      <c r="F188" s="48"/>
      <c r="G188" s="48"/>
      <c r="H188" s="48"/>
      <c r="I188" s="48"/>
      <c r="J188" s="48"/>
      <c r="K188" s="48"/>
      <c r="L188" s="48"/>
      <c r="M188" s="48"/>
      <c r="N188" s="48"/>
      <c r="O188" s="48"/>
      <c r="P188" s="48"/>
      <c r="Q188" s="48"/>
      <c r="R188" s="49"/>
    </row>
    <row r="189" spans="1:18" ht="12.75">
      <c r="A189" t="s">
        <v>1024</v>
      </c>
      <c r="B189" t="s">
        <v>1025</v>
      </c>
      <c r="C189" t="s">
        <v>705</v>
      </c>
      <c r="D189" t="s">
        <v>475</v>
      </c>
      <c r="F189" s="48"/>
      <c r="G189" s="48"/>
      <c r="H189" s="48"/>
      <c r="I189" s="48"/>
      <c r="J189" s="48"/>
      <c r="K189" s="48"/>
      <c r="L189" s="48"/>
      <c r="M189" s="48"/>
      <c r="N189" s="48"/>
      <c r="O189" s="48"/>
      <c r="P189" s="48"/>
      <c r="Q189" s="48"/>
      <c r="R189" s="49"/>
    </row>
    <row r="190" spans="1:18" ht="12.75">
      <c r="A190" t="s">
        <v>1026</v>
      </c>
      <c r="B190" t="s">
        <v>1027</v>
      </c>
      <c r="C190" t="s">
        <v>705</v>
      </c>
      <c r="D190" s="194" t="s">
        <v>1409</v>
      </c>
      <c r="F190" s="48"/>
      <c r="G190" s="48"/>
      <c r="H190" s="48"/>
      <c r="I190" s="48"/>
      <c r="J190" s="48"/>
      <c r="K190" s="48"/>
      <c r="L190" s="48"/>
      <c r="M190" s="48"/>
      <c r="N190" s="48"/>
      <c r="O190" s="48"/>
      <c r="P190" s="48"/>
      <c r="Q190" s="48"/>
      <c r="R190" s="49"/>
    </row>
    <row r="191" spans="1:18" ht="12.75">
      <c r="A191" t="s">
        <v>1028</v>
      </c>
      <c r="B191" t="s">
        <v>1029</v>
      </c>
      <c r="C191" t="s">
        <v>705</v>
      </c>
      <c r="D191" t="s">
        <v>475</v>
      </c>
      <c r="F191" s="48"/>
      <c r="G191" s="48"/>
      <c r="H191" s="48"/>
      <c r="I191" s="48"/>
      <c r="J191" s="48"/>
      <c r="K191" s="48"/>
      <c r="L191" s="48"/>
      <c r="M191" s="48"/>
      <c r="N191" s="48"/>
      <c r="O191" s="48"/>
      <c r="P191" s="48"/>
      <c r="Q191" s="48"/>
      <c r="R191" s="49"/>
    </row>
    <row r="192" spans="1:18" ht="12.75">
      <c r="A192" t="s">
        <v>1030</v>
      </c>
      <c r="B192" t="s">
        <v>1261</v>
      </c>
      <c r="C192" t="s">
        <v>705</v>
      </c>
      <c r="D192" t="s">
        <v>731</v>
      </c>
      <c r="F192" s="48"/>
      <c r="G192" s="48"/>
      <c r="H192" s="48"/>
      <c r="I192" s="48"/>
      <c r="J192" s="48"/>
      <c r="K192" s="48"/>
      <c r="L192" s="48"/>
      <c r="M192" s="48"/>
      <c r="N192" s="48"/>
      <c r="O192" s="48"/>
      <c r="P192" s="48"/>
      <c r="Q192" s="48"/>
      <c r="R192" s="49"/>
    </row>
    <row r="193" spans="1:18" ht="12.75">
      <c r="A193" t="s">
        <v>1031</v>
      </c>
      <c r="B193" t="s">
        <v>1031</v>
      </c>
      <c r="C193" t="s">
        <v>705</v>
      </c>
      <c r="D193" s="194" t="s">
        <v>1409</v>
      </c>
      <c r="F193" s="48"/>
      <c r="G193" s="48"/>
      <c r="H193" s="48"/>
      <c r="I193" s="48"/>
      <c r="J193" s="48"/>
      <c r="K193" s="48"/>
      <c r="L193" s="48"/>
      <c r="M193" s="48"/>
      <c r="N193" s="48"/>
      <c r="O193" s="48"/>
      <c r="P193" s="48"/>
      <c r="Q193" s="48"/>
      <c r="R193" s="49"/>
    </row>
    <row r="194" spans="1:18" ht="12.75">
      <c r="A194" t="s">
        <v>1032</v>
      </c>
      <c r="B194" t="s">
        <v>1033</v>
      </c>
      <c r="C194" t="s">
        <v>705</v>
      </c>
      <c r="D194" s="194" t="s">
        <v>1409</v>
      </c>
      <c r="F194" s="48"/>
      <c r="G194" s="48"/>
      <c r="H194" s="48"/>
      <c r="I194" s="48"/>
      <c r="J194" s="48"/>
      <c r="K194" s="48"/>
      <c r="L194" s="48"/>
      <c r="M194" s="48"/>
      <c r="N194" s="48"/>
      <c r="O194" s="48"/>
      <c r="P194" s="48"/>
      <c r="Q194" s="48"/>
      <c r="R194" s="49"/>
    </row>
    <row r="195" spans="1:18" ht="12.75">
      <c r="A195" t="s">
        <v>1034</v>
      </c>
      <c r="B195" t="s">
        <v>1035</v>
      </c>
      <c r="C195" t="s">
        <v>705</v>
      </c>
      <c r="D195" s="194" t="s">
        <v>1409</v>
      </c>
      <c r="F195" s="48"/>
      <c r="G195" s="48"/>
      <c r="H195" s="48"/>
      <c r="I195" s="48"/>
      <c r="J195" s="48"/>
      <c r="K195" s="48"/>
      <c r="L195" s="48"/>
      <c r="M195" s="48"/>
      <c r="N195" s="48"/>
      <c r="O195" s="48"/>
      <c r="P195" s="48"/>
      <c r="Q195" s="48"/>
      <c r="R195" s="49"/>
    </row>
    <row r="196" spans="1:18" ht="12.75">
      <c r="A196" t="s">
        <v>1036</v>
      </c>
      <c r="B196" t="s">
        <v>1262</v>
      </c>
      <c r="C196" t="s">
        <v>705</v>
      </c>
      <c r="D196" t="s">
        <v>475</v>
      </c>
      <c r="F196" s="48"/>
      <c r="G196" s="48"/>
      <c r="H196" s="48"/>
      <c r="I196" s="48"/>
      <c r="J196" s="48"/>
      <c r="K196" s="48"/>
      <c r="L196" s="48"/>
      <c r="M196" s="48"/>
      <c r="N196" s="48"/>
      <c r="O196" s="48"/>
      <c r="P196" s="48"/>
      <c r="Q196" s="48"/>
      <c r="R196" s="49"/>
    </row>
    <row r="197" spans="1:18" ht="12.75">
      <c r="A197" t="s">
        <v>1037</v>
      </c>
      <c r="B197" t="s">
        <v>1038</v>
      </c>
      <c r="C197" t="s">
        <v>705</v>
      </c>
      <c r="D197" s="194" t="s">
        <v>1409</v>
      </c>
      <c r="F197" s="48"/>
      <c r="G197" s="48"/>
      <c r="H197" s="48"/>
      <c r="I197" s="48"/>
      <c r="J197" s="48"/>
      <c r="K197" s="48"/>
      <c r="L197" s="48"/>
      <c r="M197" s="48"/>
      <c r="N197" s="48"/>
      <c r="O197" s="48"/>
      <c r="P197" s="48"/>
      <c r="Q197" s="48"/>
      <c r="R197" s="49"/>
    </row>
    <row r="198" spans="1:18" ht="12.75">
      <c r="A198" t="s">
        <v>1039</v>
      </c>
      <c r="B198" t="s">
        <v>1040</v>
      </c>
      <c r="C198" t="s">
        <v>705</v>
      </c>
      <c r="D198" s="194" t="s">
        <v>1409</v>
      </c>
      <c r="F198" s="48"/>
      <c r="G198" s="48"/>
      <c r="H198" s="48"/>
      <c r="I198" s="48"/>
      <c r="J198" s="48"/>
      <c r="K198" s="48"/>
      <c r="L198" s="48"/>
      <c r="M198" s="48"/>
      <c r="N198" s="48"/>
      <c r="O198" s="48"/>
      <c r="P198" s="48"/>
      <c r="Q198" s="48"/>
      <c r="R198" s="49"/>
    </row>
    <row r="199" spans="1:18" ht="12.75">
      <c r="A199" t="s">
        <v>1041</v>
      </c>
      <c r="B199" t="s">
        <v>1041</v>
      </c>
      <c r="C199" t="s">
        <v>705</v>
      </c>
      <c r="D199" s="194" t="s">
        <v>1409</v>
      </c>
      <c r="F199" s="48"/>
      <c r="G199" s="48"/>
      <c r="H199" s="48"/>
      <c r="I199" s="48"/>
      <c r="J199" s="48"/>
      <c r="K199" s="48"/>
      <c r="L199" s="48"/>
      <c r="M199" s="48"/>
      <c r="N199" s="48"/>
      <c r="O199" s="48"/>
      <c r="P199" s="48"/>
      <c r="Q199" s="48"/>
      <c r="R199" s="49"/>
    </row>
    <row r="200" spans="1:18" ht="12.75">
      <c r="A200" t="s">
        <v>1042</v>
      </c>
      <c r="B200" t="s">
        <v>1043</v>
      </c>
      <c r="C200" t="s">
        <v>705</v>
      </c>
      <c r="D200" s="194" t="s">
        <v>1409</v>
      </c>
      <c r="F200" s="48"/>
      <c r="G200" s="48"/>
      <c r="H200" s="48"/>
      <c r="I200" s="48"/>
      <c r="J200" s="48"/>
      <c r="K200" s="48"/>
      <c r="L200" s="48"/>
      <c r="M200" s="48"/>
      <c r="N200" s="48"/>
      <c r="O200" s="48"/>
      <c r="P200" s="48"/>
      <c r="Q200" s="48"/>
      <c r="R200" s="49"/>
    </row>
    <row r="201" spans="1:18" ht="12.75">
      <c r="A201" t="s">
        <v>1044</v>
      </c>
      <c r="B201" t="s">
        <v>1263</v>
      </c>
      <c r="C201" t="s">
        <v>711</v>
      </c>
      <c r="D201" t="s">
        <v>475</v>
      </c>
      <c r="F201" s="48"/>
      <c r="G201" s="48"/>
      <c r="H201" s="48"/>
      <c r="I201" s="48"/>
      <c r="J201" s="48"/>
      <c r="K201" s="48"/>
      <c r="L201" s="48"/>
      <c r="M201" s="48"/>
      <c r="N201" s="48"/>
      <c r="O201" s="48"/>
      <c r="P201" s="48"/>
      <c r="Q201" s="48"/>
      <c r="R201" s="49"/>
    </row>
    <row r="202" spans="1:18" ht="12.75">
      <c r="A202" t="s">
        <v>1045</v>
      </c>
      <c r="B202" t="s">
        <v>1264</v>
      </c>
      <c r="C202" t="s">
        <v>711</v>
      </c>
      <c r="D202" t="s">
        <v>640</v>
      </c>
      <c r="F202" s="48"/>
      <c r="G202" s="48"/>
      <c r="H202" s="48"/>
      <c r="I202" s="48"/>
      <c r="J202" s="48"/>
      <c r="K202" s="48"/>
      <c r="L202" s="48"/>
      <c r="M202" s="48"/>
      <c r="N202" s="48"/>
      <c r="O202" s="48"/>
      <c r="P202" s="48"/>
      <c r="Q202" s="48"/>
      <c r="R202" s="49"/>
    </row>
    <row r="203" spans="1:18" ht="12.75">
      <c r="A203" t="s">
        <v>1416</v>
      </c>
      <c r="B203" t="s">
        <v>1417</v>
      </c>
      <c r="C203" t="s">
        <v>711</v>
      </c>
      <c r="D203" t="s">
        <v>640</v>
      </c>
      <c r="F203" s="48"/>
      <c r="G203" s="48"/>
      <c r="H203" s="48"/>
      <c r="I203" s="48"/>
      <c r="J203" s="48"/>
      <c r="K203" s="48"/>
      <c r="L203" s="48"/>
      <c r="M203" s="48"/>
      <c r="N203" s="48"/>
      <c r="O203" s="48"/>
      <c r="P203" s="48"/>
      <c r="Q203" s="48"/>
      <c r="R203" s="49"/>
    </row>
    <row r="204" spans="1:18" ht="12.75">
      <c r="A204" t="s">
        <v>1046</v>
      </c>
      <c r="B204" t="s">
        <v>1047</v>
      </c>
      <c r="C204" t="s">
        <v>705</v>
      </c>
      <c r="D204" s="194" t="s">
        <v>1409</v>
      </c>
      <c r="F204" s="48"/>
      <c r="G204" s="48"/>
      <c r="H204" s="48"/>
      <c r="I204" s="48"/>
      <c r="J204" s="48"/>
      <c r="K204" s="48"/>
      <c r="L204" s="48"/>
      <c r="M204" s="48"/>
      <c r="N204" s="48"/>
      <c r="O204" s="48"/>
      <c r="P204" s="48"/>
      <c r="Q204" s="48"/>
      <c r="R204" s="49"/>
    </row>
    <row r="205" spans="1:18" ht="12.75">
      <c r="A205" t="s">
        <v>1265</v>
      </c>
      <c r="B205" t="s">
        <v>1266</v>
      </c>
      <c r="C205" t="s">
        <v>705</v>
      </c>
      <c r="D205" t="s">
        <v>731</v>
      </c>
      <c r="F205" s="48"/>
      <c r="G205" s="48"/>
      <c r="H205" s="48"/>
      <c r="I205" s="48"/>
      <c r="J205" s="48"/>
      <c r="K205" s="48"/>
      <c r="L205" s="48"/>
      <c r="M205" s="48"/>
      <c r="N205" s="48"/>
      <c r="O205" s="48"/>
      <c r="P205" s="48"/>
      <c r="Q205" s="48"/>
      <c r="R205" s="49"/>
    </row>
    <row r="206" spans="1:18" ht="12.75">
      <c r="A206" t="s">
        <v>1048</v>
      </c>
      <c r="B206" t="s">
        <v>1267</v>
      </c>
      <c r="C206" t="s">
        <v>705</v>
      </c>
      <c r="D206" s="194" t="s">
        <v>1409</v>
      </c>
      <c r="F206" s="48"/>
      <c r="G206" s="48"/>
      <c r="H206" s="48"/>
      <c r="I206" s="48"/>
      <c r="J206" s="48"/>
      <c r="K206" s="48"/>
      <c r="L206" s="48"/>
      <c r="M206" s="48"/>
      <c r="N206" s="48"/>
      <c r="O206" s="48"/>
      <c r="P206" s="48"/>
      <c r="Q206" s="48"/>
      <c r="R206" s="49"/>
    </row>
    <row r="207" spans="1:18" ht="12.75">
      <c r="A207" t="s">
        <v>1049</v>
      </c>
      <c r="B207" t="s">
        <v>1268</v>
      </c>
      <c r="C207" t="s">
        <v>705</v>
      </c>
      <c r="D207" s="194" t="s">
        <v>1409</v>
      </c>
      <c r="F207" s="48"/>
      <c r="G207" s="48"/>
      <c r="H207" s="48"/>
      <c r="I207" s="48"/>
      <c r="J207" s="48"/>
      <c r="K207" s="48"/>
      <c r="L207" s="48"/>
      <c r="M207" s="48"/>
      <c r="N207" s="48"/>
      <c r="O207" s="48"/>
      <c r="P207" s="48"/>
      <c r="Q207" s="48"/>
      <c r="R207" s="49"/>
    </row>
    <row r="208" spans="1:18" ht="12.75">
      <c r="A208" t="s">
        <v>1050</v>
      </c>
      <c r="B208" t="s">
        <v>1269</v>
      </c>
      <c r="C208" t="s">
        <v>705</v>
      </c>
      <c r="D208" s="194" t="s">
        <v>1409</v>
      </c>
      <c r="F208" s="48"/>
      <c r="G208" s="48"/>
      <c r="H208" s="48"/>
      <c r="I208" s="48"/>
      <c r="J208" s="48"/>
      <c r="K208" s="48"/>
      <c r="L208" s="48"/>
      <c r="M208" s="48"/>
      <c r="N208" s="48"/>
      <c r="O208" s="48"/>
      <c r="P208" s="48"/>
      <c r="Q208" s="48"/>
      <c r="R208" s="49"/>
    </row>
    <row r="209" spans="1:18" ht="12.75">
      <c r="A209" t="s">
        <v>1051</v>
      </c>
      <c r="B209" t="s">
        <v>1270</v>
      </c>
      <c r="C209" t="s">
        <v>705</v>
      </c>
      <c r="D209" s="194" t="s">
        <v>1409</v>
      </c>
      <c r="F209" s="48"/>
      <c r="G209" s="48"/>
      <c r="H209" s="48"/>
      <c r="I209" s="48"/>
      <c r="J209" s="48"/>
      <c r="K209" s="48"/>
      <c r="L209" s="48"/>
      <c r="M209" s="48"/>
      <c r="N209" s="48"/>
      <c r="O209" s="48"/>
      <c r="P209" s="48"/>
      <c r="Q209" s="48"/>
      <c r="R209" s="49"/>
    </row>
    <row r="210" spans="1:18" ht="12.75">
      <c r="A210" t="s">
        <v>1052</v>
      </c>
      <c r="B210" t="s">
        <v>1271</v>
      </c>
      <c r="C210" t="s">
        <v>705</v>
      </c>
      <c r="D210" s="194" t="s">
        <v>1409</v>
      </c>
      <c r="F210" s="48"/>
      <c r="G210" s="48"/>
      <c r="H210" s="48"/>
      <c r="I210" s="48"/>
      <c r="J210" s="48"/>
      <c r="K210" s="48"/>
      <c r="L210" s="48"/>
      <c r="M210" s="48"/>
      <c r="N210" s="48"/>
      <c r="O210" s="48"/>
      <c r="P210" s="48"/>
      <c r="Q210" s="48"/>
      <c r="R210" s="49"/>
    </row>
    <row r="211" spans="1:18" ht="12.75">
      <c r="A211" t="s">
        <v>476</v>
      </c>
      <c r="B211" t="s">
        <v>476</v>
      </c>
      <c r="C211" t="s">
        <v>705</v>
      </c>
      <c r="D211" s="194" t="s">
        <v>1409</v>
      </c>
      <c r="F211" s="48"/>
      <c r="G211" s="48"/>
      <c r="H211" s="48"/>
      <c r="I211" s="48"/>
      <c r="J211" s="48"/>
      <c r="K211" s="48"/>
      <c r="L211" s="48"/>
      <c r="M211" s="48"/>
      <c r="N211" s="48"/>
      <c r="O211" s="48"/>
      <c r="P211" s="48"/>
      <c r="Q211" s="48"/>
      <c r="R211" s="49"/>
    </row>
    <row r="212" spans="1:18" ht="12.75">
      <c r="A212" t="s">
        <v>1053</v>
      </c>
      <c r="B212" t="s">
        <v>1272</v>
      </c>
      <c r="C212" t="s">
        <v>705</v>
      </c>
      <c r="D212" s="194" t="s">
        <v>1409</v>
      </c>
      <c r="F212" s="48"/>
      <c r="G212" s="48"/>
      <c r="H212" s="48"/>
      <c r="I212" s="48"/>
      <c r="J212" s="48"/>
      <c r="K212" s="48"/>
      <c r="L212" s="48"/>
      <c r="M212" s="48"/>
      <c r="N212" s="48"/>
      <c r="O212" s="48"/>
      <c r="P212" s="48"/>
      <c r="Q212" s="48"/>
      <c r="R212" s="49"/>
    </row>
    <row r="213" spans="1:18" ht="12.75">
      <c r="A213" t="s">
        <v>1054</v>
      </c>
      <c r="B213" t="s">
        <v>1273</v>
      </c>
      <c r="C213" t="s">
        <v>705</v>
      </c>
      <c r="D213" s="194" t="s">
        <v>1409</v>
      </c>
      <c r="F213" s="48"/>
      <c r="G213" s="48"/>
      <c r="H213" s="48"/>
      <c r="I213" s="48"/>
      <c r="J213" s="48"/>
      <c r="K213" s="48"/>
      <c r="L213" s="48"/>
      <c r="M213" s="48"/>
      <c r="N213" s="48"/>
      <c r="O213" s="48"/>
      <c r="P213" s="48"/>
      <c r="Q213" s="48"/>
      <c r="R213" s="49"/>
    </row>
    <row r="214" spans="1:18" ht="12.75">
      <c r="A214" t="s">
        <v>1055</v>
      </c>
      <c r="B214" t="s">
        <v>1274</v>
      </c>
      <c r="C214" t="s">
        <v>705</v>
      </c>
      <c r="D214" s="194" t="s">
        <v>1409</v>
      </c>
      <c r="F214" s="48"/>
      <c r="G214" s="48"/>
      <c r="H214" s="48"/>
      <c r="I214" s="48"/>
      <c r="J214" s="48"/>
      <c r="K214" s="48"/>
      <c r="L214" s="48"/>
      <c r="M214" s="48"/>
      <c r="N214" s="48"/>
      <c r="O214" s="48"/>
      <c r="P214" s="48"/>
      <c r="Q214" s="48"/>
      <c r="R214" s="49"/>
    </row>
    <row r="215" spans="1:18" ht="12.75">
      <c r="A215" t="s">
        <v>1056</v>
      </c>
      <c r="B215" t="s">
        <v>1275</v>
      </c>
      <c r="C215" t="s">
        <v>705</v>
      </c>
      <c r="D215" t="s">
        <v>731</v>
      </c>
      <c r="F215" s="48"/>
      <c r="G215" s="48"/>
      <c r="H215" s="48"/>
      <c r="I215" s="48"/>
      <c r="J215" s="48"/>
      <c r="K215" s="48"/>
      <c r="L215" s="48"/>
      <c r="M215" s="48"/>
      <c r="N215" s="48"/>
      <c r="O215" s="48"/>
      <c r="P215" s="48"/>
      <c r="Q215" s="48"/>
      <c r="R215" s="49"/>
    </row>
    <row r="216" spans="1:18" ht="12.75">
      <c r="A216" t="s">
        <v>1057</v>
      </c>
      <c r="B216" t="s">
        <v>1276</v>
      </c>
      <c r="C216" t="s">
        <v>705</v>
      </c>
      <c r="D216" t="s">
        <v>731</v>
      </c>
      <c r="F216" s="48"/>
      <c r="G216" s="48"/>
      <c r="H216" s="48"/>
      <c r="I216" s="48"/>
      <c r="J216" s="48"/>
      <c r="K216" s="48"/>
      <c r="L216" s="48"/>
      <c r="M216" s="48"/>
      <c r="N216" s="48"/>
      <c r="O216" s="48"/>
      <c r="P216" s="48"/>
      <c r="Q216" s="48"/>
      <c r="R216" s="49"/>
    </row>
    <row r="217" spans="1:18" ht="12.75">
      <c r="A217" t="s">
        <v>1058</v>
      </c>
      <c r="B217" t="s">
        <v>1277</v>
      </c>
      <c r="C217" t="s">
        <v>705</v>
      </c>
      <c r="D217" t="s">
        <v>731</v>
      </c>
      <c r="F217" s="48"/>
      <c r="G217" s="48"/>
      <c r="H217" s="48"/>
      <c r="I217" s="48"/>
      <c r="J217" s="48"/>
      <c r="K217" s="48"/>
      <c r="L217" s="48"/>
      <c r="M217" s="48"/>
      <c r="N217" s="48"/>
      <c r="O217" s="48"/>
      <c r="P217" s="48"/>
      <c r="Q217" s="48"/>
      <c r="R217" s="49"/>
    </row>
    <row r="218" spans="1:18" ht="12.75">
      <c r="A218" t="s">
        <v>1059</v>
      </c>
      <c r="B218" t="s">
        <v>1060</v>
      </c>
      <c r="C218" t="s">
        <v>711</v>
      </c>
      <c r="D218" t="s">
        <v>640</v>
      </c>
      <c r="F218" s="48"/>
      <c r="G218" s="48"/>
      <c r="H218" s="48"/>
      <c r="I218" s="48"/>
      <c r="J218" s="48"/>
      <c r="K218" s="48"/>
      <c r="L218" s="48"/>
      <c r="M218" s="48"/>
      <c r="N218" s="48"/>
      <c r="O218" s="48"/>
      <c r="P218" s="48"/>
      <c r="Q218" s="48"/>
      <c r="R218" s="49"/>
    </row>
    <row r="219" spans="1:18" ht="12.75">
      <c r="A219" t="s">
        <v>1061</v>
      </c>
      <c r="B219" t="s">
        <v>1062</v>
      </c>
      <c r="C219" t="s">
        <v>711</v>
      </c>
      <c r="D219" t="s">
        <v>640</v>
      </c>
      <c r="F219" s="48"/>
      <c r="G219" s="48"/>
      <c r="H219" s="48"/>
      <c r="I219" s="48"/>
      <c r="J219" s="48"/>
      <c r="K219" s="48"/>
      <c r="L219" s="48"/>
      <c r="M219" s="48"/>
      <c r="N219" s="48"/>
      <c r="O219" s="48"/>
      <c r="P219" s="48"/>
      <c r="Q219" s="48"/>
      <c r="R219" s="49"/>
    </row>
    <row r="220" spans="1:18" ht="12.75">
      <c r="A220" t="s">
        <v>1063</v>
      </c>
      <c r="B220" t="s">
        <v>1064</v>
      </c>
      <c r="C220" t="s">
        <v>711</v>
      </c>
      <c r="D220" t="s">
        <v>640</v>
      </c>
      <c r="F220" s="48"/>
      <c r="G220" s="48"/>
      <c r="H220" s="48"/>
      <c r="I220" s="48"/>
      <c r="J220" s="48"/>
      <c r="K220" s="48"/>
      <c r="L220" s="48"/>
      <c r="M220" s="48"/>
      <c r="N220" s="48"/>
      <c r="O220" s="48"/>
      <c r="P220" s="48"/>
      <c r="Q220" s="48"/>
      <c r="R220" s="49"/>
    </row>
    <row r="221" spans="1:18" ht="12.75">
      <c r="A221" t="s">
        <v>1065</v>
      </c>
      <c r="B221" t="s">
        <v>1066</v>
      </c>
      <c r="C221" t="s">
        <v>711</v>
      </c>
      <c r="D221" t="s">
        <v>640</v>
      </c>
      <c r="F221" s="48"/>
      <c r="G221" s="48"/>
      <c r="H221" s="48"/>
      <c r="I221" s="48"/>
      <c r="J221" s="48"/>
      <c r="K221" s="48"/>
      <c r="L221" s="48"/>
      <c r="M221" s="48"/>
      <c r="N221" s="48"/>
      <c r="O221" s="48"/>
      <c r="P221" s="48"/>
      <c r="Q221" s="48"/>
      <c r="R221" s="49"/>
    </row>
    <row r="222" spans="1:18" ht="12.75">
      <c r="A222" t="s">
        <v>1067</v>
      </c>
      <c r="B222" t="s">
        <v>1068</v>
      </c>
      <c r="C222" t="s">
        <v>705</v>
      </c>
      <c r="D222" s="194" t="s">
        <v>1409</v>
      </c>
      <c r="F222" s="48"/>
      <c r="G222" s="48"/>
      <c r="H222" s="48"/>
      <c r="I222" s="48"/>
      <c r="J222" s="48"/>
      <c r="K222" s="48"/>
      <c r="L222" s="48"/>
      <c r="M222" s="48"/>
      <c r="N222" s="48"/>
      <c r="O222" s="48"/>
      <c r="P222" s="48"/>
      <c r="Q222" s="48"/>
      <c r="R222" s="49"/>
    </row>
    <row r="223" spans="1:18" ht="12.75">
      <c r="A223" t="s">
        <v>1069</v>
      </c>
      <c r="B223" t="s">
        <v>1278</v>
      </c>
      <c r="C223" t="s">
        <v>711</v>
      </c>
      <c r="D223" t="s">
        <v>474</v>
      </c>
      <c r="F223" s="48"/>
      <c r="G223" s="48"/>
      <c r="H223" s="48"/>
      <c r="I223" s="48"/>
      <c r="J223" s="48"/>
      <c r="K223" s="48"/>
      <c r="L223" s="48"/>
      <c r="M223" s="48"/>
      <c r="N223" s="48"/>
      <c r="O223" s="48"/>
      <c r="P223" s="48"/>
      <c r="Q223" s="48"/>
      <c r="R223" s="49"/>
    </row>
    <row r="224" spans="1:18" ht="12.75">
      <c r="A224" t="s">
        <v>1070</v>
      </c>
      <c r="B224" t="s">
        <v>1071</v>
      </c>
      <c r="C224" t="s">
        <v>711</v>
      </c>
      <c r="D224" t="s">
        <v>474</v>
      </c>
      <c r="F224" s="48"/>
      <c r="G224" s="48"/>
      <c r="H224" s="48"/>
      <c r="I224" s="48"/>
      <c r="J224" s="48"/>
      <c r="K224" s="48"/>
      <c r="L224" s="48"/>
      <c r="M224" s="48"/>
      <c r="N224" s="48"/>
      <c r="O224" s="48"/>
      <c r="P224" s="48"/>
      <c r="Q224" s="48"/>
      <c r="R224" s="49"/>
    </row>
    <row r="225" spans="1:18" ht="12.75">
      <c r="A225" t="s">
        <v>1072</v>
      </c>
      <c r="B225" t="s">
        <v>1279</v>
      </c>
      <c r="C225" t="s">
        <v>711</v>
      </c>
      <c r="D225" t="s">
        <v>474</v>
      </c>
      <c r="F225" s="48"/>
      <c r="G225" s="48"/>
      <c r="H225" s="48"/>
      <c r="I225" s="48"/>
      <c r="J225" s="48"/>
      <c r="K225" s="48"/>
      <c r="L225" s="48"/>
      <c r="M225" s="48"/>
      <c r="N225" s="48"/>
      <c r="O225" s="48"/>
      <c r="P225" s="48"/>
      <c r="Q225" s="48"/>
      <c r="R225" s="49"/>
    </row>
    <row r="226" spans="1:18" ht="12.75">
      <c r="A226" t="s">
        <v>1073</v>
      </c>
      <c r="B226" t="s">
        <v>1074</v>
      </c>
      <c r="C226" t="s">
        <v>711</v>
      </c>
      <c r="D226" t="s">
        <v>474</v>
      </c>
      <c r="F226" s="48"/>
      <c r="G226" s="48"/>
      <c r="H226" s="48"/>
      <c r="I226" s="48"/>
      <c r="J226" s="48"/>
      <c r="K226" s="48"/>
      <c r="L226" s="48"/>
      <c r="M226" s="48"/>
      <c r="N226" s="48"/>
      <c r="O226" s="48"/>
      <c r="P226" s="48"/>
      <c r="Q226" s="48"/>
      <c r="R226" s="49"/>
    </row>
    <row r="227" spans="1:18" ht="12.75">
      <c r="A227" t="s">
        <v>477</v>
      </c>
      <c r="B227" t="s">
        <v>477</v>
      </c>
      <c r="C227" t="s">
        <v>711</v>
      </c>
      <c r="D227" t="s">
        <v>474</v>
      </c>
      <c r="F227" s="48"/>
      <c r="G227" s="48"/>
      <c r="H227" s="48"/>
      <c r="I227" s="48"/>
      <c r="J227" s="48"/>
      <c r="K227" s="48"/>
      <c r="L227" s="48"/>
      <c r="M227" s="48"/>
      <c r="N227" s="48"/>
      <c r="O227" s="48"/>
      <c r="P227" s="48"/>
      <c r="Q227" s="48"/>
      <c r="R227" s="49"/>
    </row>
    <row r="228" spans="1:18" ht="12.75">
      <c r="A228" t="s">
        <v>1075</v>
      </c>
      <c r="B228" t="s">
        <v>1076</v>
      </c>
      <c r="C228" t="s">
        <v>705</v>
      </c>
      <c r="D228" t="s">
        <v>475</v>
      </c>
      <c r="F228" s="48"/>
      <c r="G228" s="48"/>
      <c r="H228" s="48"/>
      <c r="I228" s="48"/>
      <c r="J228" s="48"/>
      <c r="K228" s="48"/>
      <c r="L228" s="48"/>
      <c r="M228" s="48"/>
      <c r="N228" s="48"/>
      <c r="O228" s="48"/>
      <c r="P228" s="48"/>
      <c r="Q228" s="48"/>
      <c r="R228" s="49"/>
    </row>
    <row r="229" spans="1:18" ht="12.75">
      <c r="A229" t="s">
        <v>1077</v>
      </c>
      <c r="B229" t="s">
        <v>1078</v>
      </c>
      <c r="C229" t="s">
        <v>705</v>
      </c>
      <c r="D229" s="194" t="s">
        <v>1409</v>
      </c>
      <c r="F229" s="48"/>
      <c r="G229" s="48"/>
      <c r="H229" s="48"/>
      <c r="I229" s="48"/>
      <c r="J229" s="48"/>
      <c r="K229" s="48"/>
      <c r="L229" s="48"/>
      <c r="M229" s="48"/>
      <c r="N229" s="48"/>
      <c r="O229" s="48"/>
      <c r="P229" s="48"/>
      <c r="Q229" s="48"/>
      <c r="R229" s="49"/>
    </row>
    <row r="230" spans="1:18" ht="12.75">
      <c r="A230" t="s">
        <v>1079</v>
      </c>
      <c r="B230" t="s">
        <v>1080</v>
      </c>
      <c r="C230" t="s">
        <v>705</v>
      </c>
      <c r="D230" s="194" t="s">
        <v>1409</v>
      </c>
      <c r="F230" s="48"/>
      <c r="G230" s="48"/>
      <c r="H230" s="48"/>
      <c r="I230" s="48"/>
      <c r="J230" s="48"/>
      <c r="K230" s="48"/>
      <c r="L230" s="48"/>
      <c r="M230" s="48"/>
      <c r="N230" s="48"/>
      <c r="O230" s="48"/>
      <c r="P230" s="48"/>
      <c r="Q230" s="48"/>
      <c r="R230" s="49"/>
    </row>
    <row r="231" spans="1:18" ht="12.75">
      <c r="A231" t="s">
        <v>1081</v>
      </c>
      <c r="B231" t="s">
        <v>1280</v>
      </c>
      <c r="C231" t="s">
        <v>705</v>
      </c>
      <c r="D231" t="s">
        <v>475</v>
      </c>
      <c r="F231" s="48"/>
      <c r="G231" s="48"/>
      <c r="H231" s="48"/>
      <c r="I231" s="48"/>
      <c r="J231" s="48"/>
      <c r="K231" s="48"/>
      <c r="L231" s="48"/>
      <c r="M231" s="48"/>
      <c r="N231" s="48"/>
      <c r="O231" s="48"/>
      <c r="P231" s="48"/>
      <c r="Q231" s="48"/>
      <c r="R231" s="49"/>
    </row>
    <row r="232" spans="1:18" ht="12.75">
      <c r="A232" t="s">
        <v>1082</v>
      </c>
      <c r="B232" t="s">
        <v>1281</v>
      </c>
      <c r="C232" t="s">
        <v>705</v>
      </c>
      <c r="D232" t="s">
        <v>731</v>
      </c>
      <c r="F232" s="48"/>
      <c r="G232" s="48"/>
      <c r="H232" s="48"/>
      <c r="I232" s="48"/>
      <c r="J232" s="48"/>
      <c r="K232" s="48"/>
      <c r="L232" s="48"/>
      <c r="M232" s="48"/>
      <c r="N232" s="48"/>
      <c r="O232" s="48"/>
      <c r="P232" s="48"/>
      <c r="Q232" s="48"/>
      <c r="R232" s="49"/>
    </row>
    <row r="233" spans="1:18" ht="12.75">
      <c r="A233" t="s">
        <v>1083</v>
      </c>
      <c r="B233" t="s">
        <v>1084</v>
      </c>
      <c r="C233" t="s">
        <v>705</v>
      </c>
      <c r="D233" t="s">
        <v>731</v>
      </c>
      <c r="F233" s="48"/>
      <c r="G233" s="48"/>
      <c r="H233" s="48"/>
      <c r="I233" s="48"/>
      <c r="J233" s="48"/>
      <c r="K233" s="48"/>
      <c r="L233" s="48"/>
      <c r="M233" s="48"/>
      <c r="N233" s="48"/>
      <c r="O233" s="48"/>
      <c r="P233" s="48"/>
      <c r="Q233" s="48"/>
      <c r="R233" s="49"/>
    </row>
    <row r="234" spans="1:18" ht="12.75">
      <c r="A234" t="s">
        <v>1085</v>
      </c>
      <c r="B234" t="s">
        <v>1086</v>
      </c>
      <c r="C234" t="s">
        <v>705</v>
      </c>
      <c r="D234" t="s">
        <v>731</v>
      </c>
      <c r="F234" s="48"/>
      <c r="G234" s="48"/>
      <c r="H234" s="48"/>
      <c r="I234" s="48"/>
      <c r="J234" s="48"/>
      <c r="K234" s="48"/>
      <c r="L234" s="48"/>
      <c r="M234" s="48"/>
      <c r="N234" s="48"/>
      <c r="O234" s="48"/>
      <c r="P234" s="48"/>
      <c r="Q234" s="48"/>
      <c r="R234" s="49"/>
    </row>
    <row r="235" spans="1:18" ht="12.75">
      <c r="A235" t="s">
        <v>1087</v>
      </c>
      <c r="B235" t="s">
        <v>1088</v>
      </c>
      <c r="C235" t="s">
        <v>705</v>
      </c>
      <c r="D235" t="s">
        <v>731</v>
      </c>
      <c r="F235" s="48"/>
      <c r="G235" s="48"/>
      <c r="H235" s="48"/>
      <c r="I235" s="48"/>
      <c r="J235" s="48"/>
      <c r="K235" s="48"/>
      <c r="L235" s="48"/>
      <c r="M235" s="48"/>
      <c r="N235" s="48"/>
      <c r="O235" s="48"/>
      <c r="P235" s="48"/>
      <c r="Q235" s="48"/>
      <c r="R235" s="49"/>
    </row>
    <row r="236" spans="1:18" ht="12.75">
      <c r="A236" t="s">
        <v>1089</v>
      </c>
      <c r="B236" t="s">
        <v>1090</v>
      </c>
      <c r="C236" t="s">
        <v>705</v>
      </c>
      <c r="D236" t="s">
        <v>731</v>
      </c>
      <c r="F236" s="48"/>
      <c r="G236" s="48"/>
      <c r="H236" s="48"/>
      <c r="I236" s="48"/>
      <c r="J236" s="48"/>
      <c r="K236" s="48"/>
      <c r="L236" s="48"/>
      <c r="M236" s="48"/>
      <c r="N236" s="48"/>
      <c r="O236" s="48"/>
      <c r="P236" s="48"/>
      <c r="Q236" s="48"/>
      <c r="R236" s="49"/>
    </row>
    <row r="237" spans="1:18" ht="12.75">
      <c r="A237" t="s">
        <v>1091</v>
      </c>
      <c r="B237" t="s">
        <v>1092</v>
      </c>
      <c r="C237" t="s">
        <v>705</v>
      </c>
      <c r="D237" t="s">
        <v>731</v>
      </c>
      <c r="F237" s="48"/>
      <c r="G237" s="48"/>
      <c r="H237" s="48"/>
      <c r="I237" s="48"/>
      <c r="J237" s="48"/>
      <c r="K237" s="48"/>
      <c r="L237" s="48"/>
      <c r="M237" s="48"/>
      <c r="N237" s="48"/>
      <c r="O237" s="48"/>
      <c r="P237" s="48"/>
      <c r="Q237" s="48"/>
      <c r="R237" s="49"/>
    </row>
    <row r="238" spans="1:18" ht="12.75">
      <c r="A238" t="s">
        <v>1093</v>
      </c>
      <c r="B238" t="s">
        <v>1094</v>
      </c>
      <c r="C238" t="s">
        <v>705</v>
      </c>
      <c r="D238" s="194" t="s">
        <v>1409</v>
      </c>
      <c r="F238" s="48"/>
      <c r="G238" s="48"/>
      <c r="H238" s="48"/>
      <c r="I238" s="48"/>
      <c r="J238" s="48"/>
      <c r="K238" s="48"/>
      <c r="L238" s="48"/>
      <c r="M238" s="48"/>
      <c r="N238" s="48"/>
      <c r="O238" s="48"/>
      <c r="P238" s="48"/>
      <c r="Q238" s="48"/>
      <c r="R238" s="49"/>
    </row>
    <row r="239" spans="1:18" ht="12.75">
      <c r="A239" t="s">
        <v>1095</v>
      </c>
      <c r="B239" t="s">
        <v>1096</v>
      </c>
      <c r="C239" t="s">
        <v>705</v>
      </c>
      <c r="D239" s="194" t="s">
        <v>1409</v>
      </c>
      <c r="F239" s="48"/>
      <c r="G239" s="48"/>
      <c r="H239" s="48"/>
      <c r="I239" s="48"/>
      <c r="J239" s="48"/>
      <c r="K239" s="48"/>
      <c r="L239" s="48"/>
      <c r="M239" s="48"/>
      <c r="N239" s="48"/>
      <c r="O239" s="48"/>
      <c r="P239" s="48"/>
      <c r="Q239" s="48"/>
      <c r="R239" s="49"/>
    </row>
    <row r="240" spans="1:18" ht="12.75">
      <c r="A240" t="s">
        <v>1097</v>
      </c>
      <c r="B240" t="s">
        <v>1282</v>
      </c>
      <c r="C240" t="s">
        <v>705</v>
      </c>
      <c r="D240" s="194" t="s">
        <v>1409</v>
      </c>
      <c r="F240" s="48"/>
      <c r="G240" s="48"/>
      <c r="H240" s="48"/>
      <c r="I240" s="48"/>
      <c r="J240" s="48"/>
      <c r="K240" s="48"/>
      <c r="L240" s="48"/>
      <c r="M240" s="48"/>
      <c r="N240" s="48"/>
      <c r="O240" s="48"/>
      <c r="P240" s="48"/>
      <c r="Q240" s="48"/>
      <c r="R240" s="49"/>
    </row>
    <row r="241" spans="1:18" ht="12.75">
      <c r="A241" t="s">
        <v>1098</v>
      </c>
      <c r="B241" t="s">
        <v>1283</v>
      </c>
      <c r="C241" t="s">
        <v>705</v>
      </c>
      <c r="D241" s="194" t="s">
        <v>1409</v>
      </c>
      <c r="F241" s="48"/>
      <c r="G241" s="48"/>
      <c r="H241" s="48"/>
      <c r="I241" s="48"/>
      <c r="J241" s="48"/>
      <c r="K241" s="48"/>
      <c r="L241" s="48"/>
      <c r="M241" s="48"/>
      <c r="N241" s="48"/>
      <c r="O241" s="48"/>
      <c r="P241" s="48"/>
      <c r="Q241" s="48"/>
      <c r="R241" s="49"/>
    </row>
    <row r="242" spans="1:18" ht="12.75">
      <c r="A242" t="s">
        <v>1099</v>
      </c>
      <c r="B242" t="s">
        <v>1100</v>
      </c>
      <c r="C242" t="s">
        <v>705</v>
      </c>
      <c r="D242" s="194" t="s">
        <v>1409</v>
      </c>
      <c r="F242" s="48"/>
      <c r="G242" s="48"/>
      <c r="H242" s="48"/>
      <c r="I242" s="48"/>
      <c r="J242" s="48"/>
      <c r="K242" s="48"/>
      <c r="L242" s="48"/>
      <c r="M242" s="48"/>
      <c r="N242" s="48"/>
      <c r="O242" s="48"/>
      <c r="P242" s="48"/>
      <c r="Q242" s="48"/>
      <c r="R242" s="49"/>
    </row>
    <row r="243" spans="1:18" ht="12.75">
      <c r="A243" t="s">
        <v>1101</v>
      </c>
      <c r="B243" t="s">
        <v>1102</v>
      </c>
      <c r="C243" t="s">
        <v>705</v>
      </c>
      <c r="D243" s="194" t="s">
        <v>1409</v>
      </c>
      <c r="F243" s="48"/>
      <c r="G243" s="48"/>
      <c r="H243" s="48"/>
      <c r="I243" s="48"/>
      <c r="J243" s="48"/>
      <c r="K243" s="48"/>
      <c r="L243" s="48"/>
      <c r="M243" s="48"/>
      <c r="N243" s="48"/>
      <c r="O243" s="48"/>
      <c r="P243" s="48"/>
      <c r="Q243" s="48"/>
      <c r="R243" s="49"/>
    </row>
    <row r="244" spans="1:18" ht="12.75">
      <c r="A244" t="s">
        <v>1103</v>
      </c>
      <c r="B244" t="s">
        <v>1104</v>
      </c>
      <c r="C244" t="s">
        <v>705</v>
      </c>
      <c r="D244" s="194" t="s">
        <v>1409</v>
      </c>
      <c r="F244" s="48"/>
      <c r="G244" s="48"/>
      <c r="H244" s="48"/>
      <c r="I244" s="48"/>
      <c r="J244" s="48"/>
      <c r="K244" s="48"/>
      <c r="L244" s="48"/>
      <c r="M244" s="48"/>
      <c r="N244" s="48"/>
      <c r="O244" s="48"/>
      <c r="P244" s="48"/>
      <c r="Q244" s="48"/>
      <c r="R244" s="49"/>
    </row>
    <row r="245" spans="1:18" ht="12.75">
      <c r="A245" t="s">
        <v>1105</v>
      </c>
      <c r="B245" t="s">
        <v>1106</v>
      </c>
      <c r="C245" t="s">
        <v>711</v>
      </c>
      <c r="D245" t="s">
        <v>640</v>
      </c>
      <c r="F245" s="48"/>
      <c r="G245" s="48"/>
      <c r="H245" s="48"/>
      <c r="I245" s="48"/>
      <c r="J245" s="48"/>
      <c r="K245" s="48"/>
      <c r="L245" s="48"/>
      <c r="M245" s="48"/>
      <c r="N245" s="48"/>
      <c r="O245" s="48"/>
      <c r="P245" s="48"/>
      <c r="Q245" s="48"/>
      <c r="R245" s="49"/>
    </row>
    <row r="246" spans="1:18" ht="12.75">
      <c r="A246" t="s">
        <v>1107</v>
      </c>
      <c r="B246" t="s">
        <v>1108</v>
      </c>
      <c r="C246" t="s">
        <v>705</v>
      </c>
      <c r="D246" t="s">
        <v>475</v>
      </c>
      <c r="F246" s="48"/>
      <c r="G246" s="48"/>
      <c r="H246" s="48"/>
      <c r="I246" s="48"/>
      <c r="J246" s="48"/>
      <c r="K246" s="48"/>
      <c r="L246" s="48"/>
      <c r="M246" s="48"/>
      <c r="N246" s="48"/>
      <c r="O246" s="48"/>
      <c r="P246" s="48"/>
      <c r="Q246" s="48"/>
      <c r="R246" s="49"/>
    </row>
    <row r="247" spans="1:18" ht="12.75">
      <c r="A247" t="s">
        <v>1109</v>
      </c>
      <c r="B247" t="s">
        <v>1110</v>
      </c>
      <c r="C247" t="s">
        <v>705</v>
      </c>
      <c r="D247" t="s">
        <v>475</v>
      </c>
      <c r="F247" s="48"/>
      <c r="G247" s="48"/>
      <c r="H247" s="48"/>
      <c r="I247" s="48"/>
      <c r="J247" s="48"/>
      <c r="K247" s="48"/>
      <c r="L247" s="48"/>
      <c r="M247" s="48"/>
      <c r="N247" s="48"/>
      <c r="O247" s="48"/>
      <c r="P247" s="48"/>
      <c r="Q247" s="48"/>
      <c r="R247" s="49"/>
    </row>
    <row r="248" spans="1:18" ht="12.75">
      <c r="A248" t="s">
        <v>1111</v>
      </c>
      <c r="B248" t="s">
        <v>1112</v>
      </c>
      <c r="C248" t="s">
        <v>705</v>
      </c>
      <c r="D248" t="s">
        <v>475</v>
      </c>
      <c r="F248" s="48"/>
      <c r="G248" s="48"/>
      <c r="H248" s="48"/>
      <c r="I248" s="48"/>
      <c r="J248" s="48"/>
      <c r="K248" s="48"/>
      <c r="L248" s="48"/>
      <c r="M248" s="48"/>
      <c r="N248" s="48"/>
      <c r="O248" s="48"/>
      <c r="P248" s="48"/>
      <c r="Q248" s="48"/>
      <c r="R248" s="49"/>
    </row>
    <row r="249" spans="1:18" ht="12.75">
      <c r="A249" t="s">
        <v>1113</v>
      </c>
      <c r="B249" t="s">
        <v>1114</v>
      </c>
      <c r="C249" t="s">
        <v>705</v>
      </c>
      <c r="D249" s="194" t="s">
        <v>1409</v>
      </c>
      <c r="F249" s="48"/>
      <c r="G249" s="48"/>
      <c r="H249" s="48"/>
      <c r="I249" s="48"/>
      <c r="J249" s="48"/>
      <c r="K249" s="48"/>
      <c r="L249" s="48"/>
      <c r="M249" s="48"/>
      <c r="N249" s="48"/>
      <c r="O249" s="48"/>
      <c r="P249" s="48"/>
      <c r="Q249" s="48"/>
      <c r="R249" s="49"/>
    </row>
    <row r="250" spans="1:18" ht="12.75">
      <c r="A250" t="s">
        <v>1115</v>
      </c>
      <c r="B250" t="s">
        <v>1116</v>
      </c>
      <c r="C250" t="s">
        <v>705</v>
      </c>
      <c r="D250" s="194" t="s">
        <v>1409</v>
      </c>
      <c r="F250" s="48"/>
      <c r="G250" s="48"/>
      <c r="H250" s="48"/>
      <c r="I250" s="48"/>
      <c r="J250" s="48"/>
      <c r="K250" s="48"/>
      <c r="L250" s="48"/>
      <c r="M250" s="48"/>
      <c r="N250" s="48"/>
      <c r="O250" s="48"/>
      <c r="P250" s="48"/>
      <c r="Q250" s="48"/>
      <c r="R250" s="49"/>
    </row>
    <row r="251" spans="1:18" ht="12.75">
      <c r="A251" t="s">
        <v>1117</v>
      </c>
      <c r="B251" t="s">
        <v>1118</v>
      </c>
      <c r="C251" t="s">
        <v>705</v>
      </c>
      <c r="D251" s="194" t="s">
        <v>1409</v>
      </c>
      <c r="F251" s="48"/>
      <c r="G251" s="48"/>
      <c r="H251" s="48"/>
      <c r="I251" s="48"/>
      <c r="J251" s="48"/>
      <c r="K251" s="48"/>
      <c r="L251" s="48"/>
      <c r="M251" s="48"/>
      <c r="N251" s="48"/>
      <c r="O251" s="48"/>
      <c r="P251" s="48"/>
      <c r="Q251" s="48"/>
      <c r="R251" s="49"/>
    </row>
    <row r="252" spans="1:18" ht="12.75">
      <c r="A252" t="s">
        <v>1119</v>
      </c>
      <c r="B252" t="s">
        <v>1120</v>
      </c>
      <c r="C252" t="s">
        <v>705</v>
      </c>
      <c r="D252" s="194" t="s">
        <v>1409</v>
      </c>
      <c r="F252" s="48"/>
      <c r="G252" s="48"/>
      <c r="H252" s="48"/>
      <c r="I252" s="48"/>
      <c r="J252" s="48"/>
      <c r="K252" s="48"/>
      <c r="L252" s="48"/>
      <c r="M252" s="48"/>
      <c r="N252" s="48"/>
      <c r="O252" s="48"/>
      <c r="P252" s="48"/>
      <c r="Q252" s="48"/>
      <c r="R252" s="49"/>
    </row>
    <row r="253" spans="1:18" ht="12.75">
      <c r="A253" t="s">
        <v>1121</v>
      </c>
      <c r="B253" t="s">
        <v>1122</v>
      </c>
      <c r="C253" t="s">
        <v>705</v>
      </c>
      <c r="D253" s="194" t="s">
        <v>1409</v>
      </c>
      <c r="F253" s="48"/>
      <c r="G253" s="48"/>
      <c r="H253" s="48"/>
      <c r="I253" s="48"/>
      <c r="J253" s="48"/>
      <c r="K253" s="48"/>
      <c r="L253" s="48"/>
      <c r="M253" s="48"/>
      <c r="N253" s="48"/>
      <c r="O253" s="48"/>
      <c r="P253" s="48"/>
      <c r="Q253" s="48"/>
      <c r="R253" s="49"/>
    </row>
    <row r="254" spans="1:18" ht="12.75">
      <c r="A254" t="s">
        <v>1123</v>
      </c>
      <c r="B254" t="s">
        <v>1124</v>
      </c>
      <c r="C254" t="s">
        <v>705</v>
      </c>
      <c r="D254" s="194" t="s">
        <v>1409</v>
      </c>
      <c r="F254" s="48"/>
      <c r="G254" s="48"/>
      <c r="H254" s="48"/>
      <c r="I254" s="48"/>
      <c r="J254" s="48"/>
      <c r="K254" s="48"/>
      <c r="L254" s="48"/>
      <c r="M254" s="48"/>
      <c r="N254" s="48"/>
      <c r="O254" s="48"/>
      <c r="P254" s="48"/>
      <c r="Q254" s="48"/>
      <c r="R254" s="49"/>
    </row>
    <row r="255" spans="1:18" ht="12.75">
      <c r="A255" t="s">
        <v>1125</v>
      </c>
      <c r="B255" t="s">
        <v>1126</v>
      </c>
      <c r="C255" t="s">
        <v>705</v>
      </c>
      <c r="D255" t="s">
        <v>731</v>
      </c>
      <c r="F255" s="48"/>
      <c r="G255" s="48"/>
      <c r="H255" s="48"/>
      <c r="I255" s="48"/>
      <c r="J255" s="48"/>
      <c r="K255" s="48"/>
      <c r="L255" s="48"/>
      <c r="M255" s="48"/>
      <c r="N255" s="48"/>
      <c r="O255" s="48"/>
      <c r="P255" s="48"/>
      <c r="Q255" s="48"/>
      <c r="R255" s="49"/>
    </row>
    <row r="256" spans="1:18" ht="12.75">
      <c r="A256" t="s">
        <v>1127</v>
      </c>
      <c r="B256" t="s">
        <v>1128</v>
      </c>
      <c r="C256" t="s">
        <v>711</v>
      </c>
      <c r="D256" t="s">
        <v>475</v>
      </c>
      <c r="F256" s="48"/>
      <c r="G256" s="48"/>
      <c r="H256" s="48"/>
      <c r="I256" s="48"/>
      <c r="J256" s="48"/>
      <c r="K256" s="48"/>
      <c r="L256" s="48"/>
      <c r="M256" s="48"/>
      <c r="N256" s="48"/>
      <c r="O256" s="48"/>
      <c r="P256" s="48"/>
      <c r="Q256" s="48"/>
      <c r="R256" s="49"/>
    </row>
    <row r="257" spans="1:18" ht="12.75">
      <c r="A257" t="s">
        <v>1129</v>
      </c>
      <c r="B257" t="s">
        <v>1129</v>
      </c>
      <c r="C257" t="s">
        <v>705</v>
      </c>
      <c r="D257" s="194" t="s">
        <v>1409</v>
      </c>
      <c r="F257" s="48"/>
      <c r="G257" s="48"/>
      <c r="H257" s="48"/>
      <c r="I257" s="48"/>
      <c r="J257" s="48"/>
      <c r="K257" s="48"/>
      <c r="L257" s="48"/>
      <c r="M257" s="48"/>
      <c r="N257" s="48"/>
      <c r="O257" s="48"/>
      <c r="P257" s="48"/>
      <c r="Q257" s="48"/>
      <c r="R257" s="49"/>
    </row>
    <row r="258" spans="1:18" ht="12.75">
      <c r="A258" t="s">
        <v>1130</v>
      </c>
      <c r="B258" t="s">
        <v>1131</v>
      </c>
      <c r="C258" t="s">
        <v>711</v>
      </c>
      <c r="D258" t="s">
        <v>640</v>
      </c>
      <c r="F258" s="48"/>
      <c r="G258" s="48"/>
      <c r="H258" s="48"/>
      <c r="I258" s="48"/>
      <c r="J258" s="48"/>
      <c r="K258" s="48"/>
      <c r="L258" s="48"/>
      <c r="M258" s="48"/>
      <c r="N258" s="48"/>
      <c r="O258" s="48"/>
      <c r="P258" s="48"/>
      <c r="Q258" s="48"/>
      <c r="R258" s="49"/>
    </row>
    <row r="259" spans="1:18" ht="12.75">
      <c r="A259" t="s">
        <v>1132</v>
      </c>
      <c r="B259" t="s">
        <v>1132</v>
      </c>
      <c r="C259" t="s">
        <v>711</v>
      </c>
      <c r="D259" t="s">
        <v>640</v>
      </c>
      <c r="F259" s="48"/>
      <c r="G259" s="48"/>
      <c r="H259" s="48"/>
      <c r="I259" s="48"/>
      <c r="J259" s="48"/>
      <c r="K259" s="48"/>
      <c r="L259" s="48"/>
      <c r="M259" s="48"/>
      <c r="N259" s="48"/>
      <c r="O259" s="48"/>
      <c r="P259" s="48"/>
      <c r="Q259" s="48"/>
      <c r="R259" s="49"/>
    </row>
    <row r="260" spans="1:18" ht="12.75">
      <c r="A260" t="s">
        <v>1133</v>
      </c>
      <c r="B260" t="s">
        <v>1133</v>
      </c>
      <c r="C260" t="s">
        <v>711</v>
      </c>
      <c r="D260" t="s">
        <v>640</v>
      </c>
      <c r="F260" s="48"/>
      <c r="G260" s="48"/>
      <c r="H260" s="48"/>
      <c r="I260" s="48"/>
      <c r="J260" s="48"/>
      <c r="K260" s="48"/>
      <c r="L260" s="48"/>
      <c r="M260" s="48"/>
      <c r="N260" s="48"/>
      <c r="O260" s="48"/>
      <c r="P260" s="48"/>
      <c r="Q260" s="48"/>
      <c r="R260" s="49"/>
    </row>
    <row r="261" spans="1:18" ht="12.75">
      <c r="A261" t="s">
        <v>1134</v>
      </c>
      <c r="B261" t="s">
        <v>1134</v>
      </c>
      <c r="C261" t="s">
        <v>711</v>
      </c>
      <c r="D261" t="s">
        <v>640</v>
      </c>
      <c r="F261" s="48"/>
      <c r="G261" s="48"/>
      <c r="H261" s="48"/>
      <c r="I261" s="48"/>
      <c r="J261" s="48"/>
      <c r="K261" s="48"/>
      <c r="L261" s="48"/>
      <c r="M261" s="48"/>
      <c r="N261" s="48"/>
      <c r="O261" s="48"/>
      <c r="P261" s="48"/>
      <c r="Q261" s="48"/>
      <c r="R261" s="49"/>
    </row>
    <row r="262" spans="1:18" ht="12.75">
      <c r="A262" t="s">
        <v>1135</v>
      </c>
      <c r="B262" t="s">
        <v>1135</v>
      </c>
      <c r="C262" t="s">
        <v>711</v>
      </c>
      <c r="D262" t="s">
        <v>640</v>
      </c>
      <c r="F262" s="48"/>
      <c r="G262" s="48"/>
      <c r="H262" s="48"/>
      <c r="I262" s="48"/>
      <c r="J262" s="48"/>
      <c r="K262" s="48"/>
      <c r="L262" s="48"/>
      <c r="M262" s="48"/>
      <c r="N262" s="48"/>
      <c r="O262" s="48"/>
      <c r="P262" s="48"/>
      <c r="Q262" s="48"/>
      <c r="R262" s="49"/>
    </row>
    <row r="263" spans="1:18" ht="12.75">
      <c r="A263" t="s">
        <v>1136</v>
      </c>
      <c r="B263" t="s">
        <v>1284</v>
      </c>
      <c r="C263" t="s">
        <v>711</v>
      </c>
      <c r="D263" t="s">
        <v>640</v>
      </c>
      <c r="F263" s="48"/>
      <c r="G263" s="48"/>
      <c r="H263" s="48"/>
      <c r="I263" s="48"/>
      <c r="J263" s="48"/>
      <c r="K263" s="48"/>
      <c r="L263" s="48"/>
      <c r="M263" s="48"/>
      <c r="N263" s="48"/>
      <c r="O263" s="48"/>
      <c r="P263" s="48"/>
      <c r="Q263" s="48"/>
      <c r="R263" s="49"/>
    </row>
    <row r="264" spans="1:18" ht="12.75">
      <c r="A264" t="s">
        <v>1137</v>
      </c>
      <c r="B264" t="s">
        <v>1138</v>
      </c>
      <c r="C264" t="s">
        <v>705</v>
      </c>
      <c r="D264" s="194" t="s">
        <v>1409</v>
      </c>
      <c r="F264" s="48"/>
      <c r="G264" s="48"/>
      <c r="H264" s="48"/>
      <c r="I264" s="48"/>
      <c r="J264" s="48"/>
      <c r="K264" s="48"/>
      <c r="L264" s="48"/>
      <c r="M264" s="48"/>
      <c r="N264" s="48"/>
      <c r="O264" s="48"/>
      <c r="P264" s="48"/>
      <c r="Q264" s="48"/>
      <c r="R264" s="49"/>
    </row>
    <row r="265" spans="1:18" ht="12.75">
      <c r="A265" t="s">
        <v>1139</v>
      </c>
      <c r="B265" t="s">
        <v>1140</v>
      </c>
      <c r="C265" t="s">
        <v>705</v>
      </c>
      <c r="D265" t="s">
        <v>475</v>
      </c>
      <c r="F265" s="48"/>
      <c r="G265" s="48"/>
      <c r="H265" s="48"/>
      <c r="I265" s="48"/>
      <c r="J265" s="48"/>
      <c r="K265" s="48"/>
      <c r="L265" s="48"/>
      <c r="M265" s="48"/>
      <c r="N265" s="48"/>
      <c r="O265" s="48"/>
      <c r="P265" s="48"/>
      <c r="Q265" s="48"/>
      <c r="R265" s="49"/>
    </row>
    <row r="266" spans="1:18" ht="12.75">
      <c r="A266" t="s">
        <v>1141</v>
      </c>
      <c r="B266" t="s">
        <v>1142</v>
      </c>
      <c r="C266" t="s">
        <v>711</v>
      </c>
      <c r="D266" t="s">
        <v>640</v>
      </c>
      <c r="F266" s="48"/>
      <c r="G266" s="48"/>
      <c r="H266" s="48"/>
      <c r="I266" s="48"/>
      <c r="J266" s="48"/>
      <c r="K266" s="48"/>
      <c r="L266" s="48"/>
      <c r="M266" s="48"/>
      <c r="N266" s="48"/>
      <c r="O266" s="48"/>
      <c r="P266" s="48"/>
      <c r="Q266" s="48"/>
      <c r="R266" s="49"/>
    </row>
    <row r="267" spans="1:18" ht="12.75">
      <c r="A267" t="s">
        <v>1143</v>
      </c>
      <c r="B267" t="s">
        <v>1144</v>
      </c>
      <c r="C267" t="s">
        <v>711</v>
      </c>
      <c r="D267" t="s">
        <v>640</v>
      </c>
      <c r="F267" s="48"/>
      <c r="G267" s="48"/>
      <c r="H267" s="48"/>
      <c r="I267" s="48"/>
      <c r="J267" s="48"/>
      <c r="K267" s="48"/>
      <c r="L267" s="48"/>
      <c r="M267" s="48"/>
      <c r="N267" s="48"/>
      <c r="O267" s="48"/>
      <c r="P267" s="48"/>
      <c r="Q267" s="48"/>
      <c r="R267" s="49"/>
    </row>
    <row r="268" spans="1:18" ht="12.75">
      <c r="A268" t="s">
        <v>1145</v>
      </c>
      <c r="B268" t="s">
        <v>1146</v>
      </c>
      <c r="C268" t="s">
        <v>711</v>
      </c>
      <c r="D268" t="s">
        <v>640</v>
      </c>
      <c r="F268" s="48"/>
      <c r="G268" s="48"/>
      <c r="H268" s="48"/>
      <c r="I268" s="48"/>
      <c r="J268" s="48"/>
      <c r="K268" s="48"/>
      <c r="L268" s="48"/>
      <c r="M268" s="48"/>
      <c r="N268" s="48"/>
      <c r="O268" s="48"/>
      <c r="P268" s="48"/>
      <c r="Q268" s="48"/>
      <c r="R268" s="49"/>
    </row>
    <row r="269" spans="1:18" ht="12.75">
      <c r="A269" t="s">
        <v>1147</v>
      </c>
      <c r="B269" t="s">
        <v>1148</v>
      </c>
      <c r="C269" t="s">
        <v>711</v>
      </c>
      <c r="D269" t="s">
        <v>640</v>
      </c>
      <c r="F269" s="48"/>
      <c r="G269" s="48"/>
      <c r="H269" s="48"/>
      <c r="I269" s="48"/>
      <c r="J269" s="48"/>
      <c r="K269" s="48"/>
      <c r="L269" s="48"/>
      <c r="M269" s="48"/>
      <c r="N269" s="48"/>
      <c r="O269" s="48"/>
      <c r="P269" s="48"/>
      <c r="Q269" s="48"/>
      <c r="R269" s="49"/>
    </row>
    <row r="270" spans="1:18" ht="12.75">
      <c r="A270" t="s">
        <v>1149</v>
      </c>
      <c r="B270" t="s">
        <v>1285</v>
      </c>
      <c r="C270" t="s">
        <v>711</v>
      </c>
      <c r="D270" t="s">
        <v>475</v>
      </c>
      <c r="F270" s="48"/>
      <c r="G270" s="48"/>
      <c r="H270" s="48"/>
      <c r="I270" s="48"/>
      <c r="J270" s="48"/>
      <c r="K270" s="48"/>
      <c r="L270" s="48"/>
      <c r="M270" s="48"/>
      <c r="N270" s="48"/>
      <c r="O270" s="48"/>
      <c r="P270" s="48"/>
      <c r="Q270" s="48"/>
      <c r="R270" s="49"/>
    </row>
    <row r="271" spans="1:18" ht="12.75">
      <c r="A271" t="s">
        <v>1150</v>
      </c>
      <c r="B271" t="s">
        <v>1286</v>
      </c>
      <c r="C271" t="s">
        <v>711</v>
      </c>
      <c r="D271" t="s">
        <v>475</v>
      </c>
      <c r="F271" s="48"/>
      <c r="G271" s="48"/>
      <c r="H271" s="48"/>
      <c r="I271" s="48"/>
      <c r="J271" s="48"/>
      <c r="K271" s="48"/>
      <c r="L271" s="48"/>
      <c r="M271" s="48"/>
      <c r="N271" s="48"/>
      <c r="O271" s="48"/>
      <c r="P271" s="48"/>
      <c r="Q271" s="48"/>
      <c r="R271" s="49"/>
    </row>
    <row r="272" spans="1:18" ht="12.75">
      <c r="A272" t="s">
        <v>1151</v>
      </c>
      <c r="B272" t="s">
        <v>1152</v>
      </c>
      <c r="C272" t="s">
        <v>705</v>
      </c>
      <c r="D272" s="194" t="s">
        <v>1409</v>
      </c>
      <c r="F272" s="48"/>
      <c r="G272" s="48"/>
      <c r="H272" s="48"/>
      <c r="I272" s="48"/>
      <c r="J272" s="48"/>
      <c r="K272" s="48"/>
      <c r="L272" s="48"/>
      <c r="M272" s="48"/>
      <c r="N272" s="48"/>
      <c r="O272" s="48"/>
      <c r="P272" s="48"/>
      <c r="Q272" s="48"/>
      <c r="R272" s="49"/>
    </row>
    <row r="273" spans="1:18" ht="12.75">
      <c r="A273" t="s">
        <v>1153</v>
      </c>
      <c r="B273" t="s">
        <v>1154</v>
      </c>
      <c r="C273" t="s">
        <v>705</v>
      </c>
      <c r="D273" s="194" t="s">
        <v>1409</v>
      </c>
      <c r="F273" s="48"/>
      <c r="G273" s="48"/>
      <c r="H273" s="48"/>
      <c r="I273" s="48"/>
      <c r="J273" s="48"/>
      <c r="K273" s="48"/>
      <c r="L273" s="48"/>
      <c r="M273" s="48"/>
      <c r="N273" s="48"/>
      <c r="O273" s="48"/>
      <c r="P273" s="48"/>
      <c r="Q273" s="48"/>
      <c r="R273" s="49"/>
    </row>
    <row r="274" spans="1:18" ht="12.75">
      <c r="A274" t="s">
        <v>1155</v>
      </c>
      <c r="B274" t="s">
        <v>1156</v>
      </c>
      <c r="C274" t="s">
        <v>705</v>
      </c>
      <c r="D274" s="194" t="s">
        <v>1409</v>
      </c>
      <c r="F274" s="48"/>
      <c r="G274" s="48"/>
      <c r="H274" s="48"/>
      <c r="I274" s="48"/>
      <c r="J274" s="48"/>
      <c r="K274" s="48"/>
      <c r="L274" s="48"/>
      <c r="M274" s="48"/>
      <c r="N274" s="48"/>
      <c r="O274" s="48"/>
      <c r="P274" s="48"/>
      <c r="Q274" s="48"/>
      <c r="R274" s="49"/>
    </row>
    <row r="275" spans="1:18" ht="12.75">
      <c r="A275" t="s">
        <v>1157</v>
      </c>
      <c r="B275" t="s">
        <v>1158</v>
      </c>
      <c r="C275" t="s">
        <v>705</v>
      </c>
      <c r="D275" s="194" t="s">
        <v>1409</v>
      </c>
      <c r="F275" s="48"/>
      <c r="G275" s="48"/>
      <c r="H275" s="48"/>
      <c r="I275" s="48"/>
      <c r="J275" s="48"/>
      <c r="K275" s="48"/>
      <c r="L275" s="48"/>
      <c r="M275" s="48"/>
      <c r="N275" s="48"/>
      <c r="O275" s="48"/>
      <c r="P275" s="48"/>
      <c r="Q275" s="48"/>
      <c r="R275" s="49"/>
    </row>
    <row r="276" spans="1:18" ht="12.75">
      <c r="A276" t="s">
        <v>1159</v>
      </c>
      <c r="B276" t="s">
        <v>1160</v>
      </c>
      <c r="C276" t="s">
        <v>705</v>
      </c>
      <c r="D276" s="194" t="s">
        <v>1409</v>
      </c>
      <c r="F276" s="48"/>
      <c r="G276" s="48"/>
      <c r="H276" s="48"/>
      <c r="I276" s="48"/>
      <c r="J276" s="48"/>
      <c r="K276" s="48"/>
      <c r="L276" s="48"/>
      <c r="M276" s="48"/>
      <c r="N276" s="48"/>
      <c r="O276" s="48"/>
      <c r="P276" s="48"/>
      <c r="Q276" s="48"/>
      <c r="R276" s="49"/>
    </row>
    <row r="277" spans="1:18" ht="12.75">
      <c r="A277" t="s">
        <v>1161</v>
      </c>
      <c r="B277" t="s">
        <v>1162</v>
      </c>
      <c r="C277" t="s">
        <v>705</v>
      </c>
      <c r="D277" t="s">
        <v>475</v>
      </c>
      <c r="F277" s="48"/>
      <c r="G277" s="48"/>
      <c r="H277" s="48"/>
      <c r="I277" s="48"/>
      <c r="J277" s="48"/>
      <c r="K277" s="48"/>
      <c r="L277" s="48"/>
      <c r="M277" s="48"/>
      <c r="N277" s="48"/>
      <c r="O277" s="48"/>
      <c r="P277" s="48"/>
      <c r="Q277" s="48"/>
      <c r="R277" s="49"/>
    </row>
    <row r="278" spans="1:18" ht="12.75">
      <c r="A278" t="s">
        <v>1163</v>
      </c>
      <c r="B278" t="s">
        <v>1164</v>
      </c>
      <c r="C278" t="s">
        <v>705</v>
      </c>
      <c r="D278" s="194" t="s">
        <v>1409</v>
      </c>
      <c r="F278" s="48"/>
      <c r="G278" s="48"/>
      <c r="H278" s="48"/>
      <c r="I278" s="48"/>
      <c r="J278" s="48"/>
      <c r="K278" s="48"/>
      <c r="L278" s="48"/>
      <c r="M278" s="48"/>
      <c r="N278" s="48"/>
      <c r="O278" s="48"/>
      <c r="P278" s="48"/>
      <c r="Q278" s="48"/>
      <c r="R278" s="49"/>
    </row>
    <row r="279" spans="1:18" ht="12.75">
      <c r="A279" t="s">
        <v>1165</v>
      </c>
      <c r="B279" t="s">
        <v>1166</v>
      </c>
      <c r="C279" t="s">
        <v>711</v>
      </c>
      <c r="D279" t="s">
        <v>640</v>
      </c>
      <c r="F279" s="48"/>
      <c r="G279" s="48"/>
      <c r="H279" s="48"/>
      <c r="I279" s="48"/>
      <c r="J279" s="48"/>
      <c r="K279" s="48"/>
      <c r="L279" s="48"/>
      <c r="M279" s="48"/>
      <c r="N279" s="48"/>
      <c r="O279" s="48"/>
      <c r="P279" s="48"/>
      <c r="Q279" s="48"/>
      <c r="R279" s="49"/>
    </row>
    <row r="280" spans="1:18" ht="12.75">
      <c r="A280" t="s">
        <v>1167</v>
      </c>
      <c r="B280" t="s">
        <v>1168</v>
      </c>
      <c r="C280" t="s">
        <v>711</v>
      </c>
      <c r="D280" t="s">
        <v>640</v>
      </c>
      <c r="F280" s="48"/>
      <c r="G280" s="48"/>
      <c r="H280" s="48"/>
      <c r="I280" s="48"/>
      <c r="J280" s="48"/>
      <c r="K280" s="48"/>
      <c r="L280" s="48"/>
      <c r="M280" s="48"/>
      <c r="N280" s="48"/>
      <c r="O280" s="48"/>
      <c r="P280" s="48"/>
      <c r="Q280" s="48"/>
      <c r="R280" s="49"/>
    </row>
    <row r="281" spans="1:18" ht="12.75">
      <c r="A281" t="s">
        <v>1169</v>
      </c>
      <c r="B281" t="s">
        <v>1170</v>
      </c>
      <c r="C281" t="s">
        <v>711</v>
      </c>
      <c r="D281" t="s">
        <v>640</v>
      </c>
      <c r="F281" s="48"/>
      <c r="G281" s="48"/>
      <c r="H281" s="48"/>
      <c r="I281" s="48"/>
      <c r="J281" s="48"/>
      <c r="K281" s="48"/>
      <c r="L281" s="48"/>
      <c r="M281" s="48"/>
      <c r="N281" s="48"/>
      <c r="O281" s="48"/>
      <c r="P281" s="48"/>
      <c r="Q281" s="48"/>
      <c r="R281" s="49"/>
    </row>
    <row r="282" spans="1:18" ht="12.75">
      <c r="A282" t="s">
        <v>1171</v>
      </c>
      <c r="B282" t="s">
        <v>1172</v>
      </c>
      <c r="C282" t="s">
        <v>705</v>
      </c>
      <c r="D282" s="194" t="s">
        <v>1409</v>
      </c>
      <c r="F282" s="48"/>
      <c r="G282" s="48"/>
      <c r="H282" s="48"/>
      <c r="I282" s="48"/>
      <c r="J282" s="48"/>
      <c r="K282" s="48"/>
      <c r="L282" s="48"/>
      <c r="M282" s="48"/>
      <c r="N282" s="48"/>
      <c r="O282" s="48"/>
      <c r="P282" s="48"/>
      <c r="Q282" s="48"/>
      <c r="R282" s="49"/>
    </row>
    <row r="283" spans="1:18" ht="12.75">
      <c r="A283" t="s">
        <v>1418</v>
      </c>
      <c r="B283" t="s">
        <v>1419</v>
      </c>
      <c r="C283" t="s">
        <v>711</v>
      </c>
      <c r="D283" t="s">
        <v>640</v>
      </c>
      <c r="F283" s="48"/>
      <c r="G283" s="48"/>
      <c r="H283" s="48"/>
      <c r="I283" s="48"/>
      <c r="J283" s="48"/>
      <c r="K283" s="48"/>
      <c r="L283" s="48"/>
      <c r="M283" s="48"/>
      <c r="N283" s="48"/>
      <c r="O283" s="48"/>
      <c r="P283" s="48"/>
      <c r="Q283" s="48"/>
      <c r="R283" s="49"/>
    </row>
    <row r="284" spans="1:18" ht="12.75">
      <c r="A284" t="s">
        <v>1420</v>
      </c>
      <c r="B284" t="s">
        <v>1421</v>
      </c>
      <c r="C284" t="s">
        <v>711</v>
      </c>
      <c r="D284" t="s">
        <v>640</v>
      </c>
      <c r="F284" s="48"/>
      <c r="G284" s="48"/>
      <c r="H284" s="48"/>
      <c r="I284" s="48"/>
      <c r="J284" s="48"/>
      <c r="K284" s="48"/>
      <c r="L284" s="48"/>
      <c r="M284" s="48"/>
      <c r="N284" s="48"/>
      <c r="O284" s="48"/>
      <c r="P284" s="48"/>
      <c r="Q284" s="48"/>
      <c r="R284" s="49"/>
    </row>
    <row r="285" spans="1:18" ht="12.75">
      <c r="A285" t="s">
        <v>1173</v>
      </c>
      <c r="B285" t="s">
        <v>1174</v>
      </c>
      <c r="C285" t="s">
        <v>705</v>
      </c>
      <c r="D285" t="s">
        <v>475</v>
      </c>
      <c r="F285" s="48"/>
      <c r="G285" s="48"/>
      <c r="H285" s="48"/>
      <c r="I285" s="48"/>
      <c r="J285" s="48"/>
      <c r="K285" s="48"/>
      <c r="L285" s="48"/>
      <c r="M285" s="48"/>
      <c r="N285" s="48"/>
      <c r="O285" s="48"/>
      <c r="P285" s="48"/>
      <c r="Q285" s="48"/>
      <c r="R285" s="49"/>
    </row>
    <row r="286" spans="1:18" ht="12.75">
      <c r="A286" t="s">
        <v>1175</v>
      </c>
      <c r="B286" t="s">
        <v>1287</v>
      </c>
      <c r="C286" t="s">
        <v>705</v>
      </c>
      <c r="D286" s="194" t="s">
        <v>1409</v>
      </c>
      <c r="F286" s="48"/>
      <c r="G286" s="48"/>
      <c r="H286" s="48"/>
      <c r="I286" s="48"/>
      <c r="J286" s="48"/>
      <c r="K286" s="48"/>
      <c r="L286" s="48"/>
      <c r="M286" s="48"/>
      <c r="N286" s="48"/>
      <c r="O286" s="48"/>
      <c r="P286" s="48"/>
      <c r="Q286" s="48"/>
      <c r="R286" s="49"/>
    </row>
    <row r="287" spans="1:18" ht="12.75">
      <c r="A287" t="s">
        <v>1176</v>
      </c>
      <c r="B287" t="s">
        <v>1288</v>
      </c>
      <c r="C287" t="s">
        <v>711</v>
      </c>
      <c r="D287" t="s">
        <v>640</v>
      </c>
      <c r="F287" s="48"/>
      <c r="G287" s="48"/>
      <c r="H287" s="48"/>
      <c r="I287" s="48"/>
      <c r="J287" s="48"/>
      <c r="K287" s="48"/>
      <c r="L287" s="48"/>
      <c r="M287" s="48"/>
      <c r="N287" s="48"/>
      <c r="O287" s="48"/>
      <c r="P287" s="48"/>
      <c r="Q287" s="48"/>
      <c r="R287" s="49"/>
    </row>
    <row r="288" spans="1:18" ht="12.75">
      <c r="A288" t="s">
        <v>1177</v>
      </c>
      <c r="B288" t="s">
        <v>1178</v>
      </c>
      <c r="C288" t="s">
        <v>705</v>
      </c>
      <c r="D288" s="194" t="s">
        <v>1409</v>
      </c>
      <c r="F288" s="48"/>
      <c r="G288" s="48"/>
      <c r="H288" s="48"/>
      <c r="I288" s="48"/>
      <c r="J288" s="48"/>
      <c r="K288" s="48"/>
      <c r="L288" s="48"/>
      <c r="M288" s="48"/>
      <c r="N288" s="48"/>
      <c r="O288" s="48"/>
      <c r="P288" s="48"/>
      <c r="Q288" s="48"/>
      <c r="R288" s="49"/>
    </row>
    <row r="289" spans="1:18" ht="12.75">
      <c r="A289" t="s">
        <v>1179</v>
      </c>
      <c r="B289" t="s">
        <v>1289</v>
      </c>
      <c r="C289" t="s">
        <v>705</v>
      </c>
      <c r="D289" t="s">
        <v>475</v>
      </c>
      <c r="F289" s="48"/>
      <c r="G289" s="48"/>
      <c r="H289" s="48"/>
      <c r="I289" s="48"/>
      <c r="J289" s="48"/>
      <c r="K289" s="48"/>
      <c r="L289" s="48"/>
      <c r="M289" s="48"/>
      <c r="N289" s="48"/>
      <c r="O289" s="48"/>
      <c r="P289" s="48"/>
      <c r="Q289" s="48"/>
      <c r="R289" s="49"/>
    </row>
    <row r="290" spans="1:18" ht="12.75">
      <c r="A290" t="s">
        <v>1180</v>
      </c>
      <c r="B290" t="s">
        <v>1181</v>
      </c>
      <c r="C290" t="s">
        <v>705</v>
      </c>
      <c r="D290" t="s">
        <v>475</v>
      </c>
      <c r="F290" s="48"/>
      <c r="G290" s="48"/>
      <c r="H290" s="48"/>
      <c r="I290" s="48"/>
      <c r="J290" s="48"/>
      <c r="K290" s="48"/>
      <c r="L290" s="48"/>
      <c r="M290" s="48"/>
      <c r="N290" s="48"/>
      <c r="O290" s="48"/>
      <c r="P290" s="48"/>
      <c r="Q290" s="48"/>
      <c r="R290" s="49"/>
    </row>
    <row r="291" spans="1:18" ht="12.75">
      <c r="A291" t="s">
        <v>1182</v>
      </c>
      <c r="B291" t="s">
        <v>1183</v>
      </c>
      <c r="C291" t="s">
        <v>705</v>
      </c>
      <c r="D291" s="194" t="s">
        <v>1409</v>
      </c>
      <c r="F291" s="48"/>
      <c r="G291" s="48"/>
      <c r="H291" s="48"/>
      <c r="I291" s="48"/>
      <c r="J291" s="48"/>
      <c r="K291" s="48"/>
      <c r="L291" s="48"/>
      <c r="M291" s="48"/>
      <c r="N291" s="48"/>
      <c r="O291" s="48"/>
      <c r="P291" s="48"/>
      <c r="Q291" s="48"/>
      <c r="R291" s="49"/>
    </row>
    <row r="292" spans="1:18" ht="12.75">
      <c r="A292" t="s">
        <v>1184</v>
      </c>
      <c r="B292" t="s">
        <v>1185</v>
      </c>
      <c r="C292" t="s">
        <v>711</v>
      </c>
      <c r="D292" t="s">
        <v>647</v>
      </c>
      <c r="F292" s="48"/>
      <c r="G292" s="48"/>
      <c r="H292" s="48"/>
      <c r="I292" s="48"/>
      <c r="J292" s="48"/>
      <c r="K292" s="48"/>
      <c r="L292" s="48"/>
      <c r="M292" s="48"/>
      <c r="N292" s="48"/>
      <c r="O292" s="48"/>
      <c r="P292" s="48"/>
      <c r="Q292" s="48"/>
      <c r="R292" s="49"/>
    </row>
    <row r="293" spans="1:18" ht="12.75">
      <c r="A293" t="s">
        <v>1186</v>
      </c>
      <c r="B293" t="s">
        <v>1187</v>
      </c>
      <c r="C293" t="s">
        <v>711</v>
      </c>
      <c r="D293" t="s">
        <v>647</v>
      </c>
      <c r="F293" s="48"/>
      <c r="G293" s="48"/>
      <c r="H293" s="48"/>
      <c r="I293" s="48"/>
      <c r="J293" s="48"/>
      <c r="K293" s="48"/>
      <c r="L293" s="48"/>
      <c r="M293" s="48"/>
      <c r="N293" s="48"/>
      <c r="O293" s="48"/>
      <c r="P293" s="48"/>
      <c r="Q293" s="48"/>
      <c r="R293" s="49"/>
    </row>
    <row r="294" spans="1:18" ht="12.75">
      <c r="A294" t="s">
        <v>1188</v>
      </c>
      <c r="B294" t="s">
        <v>1189</v>
      </c>
      <c r="C294" t="s">
        <v>711</v>
      </c>
      <c r="D294" t="s">
        <v>647</v>
      </c>
      <c r="F294" s="48"/>
      <c r="G294" s="48"/>
      <c r="H294" s="48"/>
      <c r="I294" s="48"/>
      <c r="J294" s="48"/>
      <c r="K294" s="48"/>
      <c r="L294" s="48"/>
      <c r="M294" s="48"/>
      <c r="N294" s="48"/>
      <c r="O294" s="48"/>
      <c r="P294" s="48"/>
      <c r="Q294" s="48"/>
      <c r="R294" s="49"/>
    </row>
    <row r="295" spans="1:18" ht="12.75">
      <c r="A295" t="s">
        <v>1190</v>
      </c>
      <c r="B295" t="s">
        <v>1191</v>
      </c>
      <c r="C295" t="s">
        <v>705</v>
      </c>
      <c r="D295" s="194" t="s">
        <v>1409</v>
      </c>
      <c r="F295" s="48"/>
      <c r="G295" s="48"/>
      <c r="H295" s="48"/>
      <c r="I295" s="48"/>
      <c r="J295" s="48"/>
      <c r="K295" s="48"/>
      <c r="L295" s="48"/>
      <c r="M295" s="48"/>
      <c r="N295" s="48"/>
      <c r="O295" s="48"/>
      <c r="P295" s="48"/>
      <c r="Q295" s="48"/>
      <c r="R295" s="49"/>
    </row>
    <row r="296" spans="1:18" ht="12.75">
      <c r="A296" t="s">
        <v>1192</v>
      </c>
      <c r="B296" t="s">
        <v>1193</v>
      </c>
      <c r="C296" t="s">
        <v>705</v>
      </c>
      <c r="D296" s="194" t="s">
        <v>1409</v>
      </c>
      <c r="F296" s="48"/>
      <c r="G296" s="48"/>
      <c r="H296" s="48"/>
      <c r="I296" s="48"/>
      <c r="J296" s="48"/>
      <c r="K296" s="48"/>
      <c r="L296" s="48"/>
      <c r="M296" s="48"/>
      <c r="N296" s="48"/>
      <c r="O296" s="48"/>
      <c r="P296" s="48"/>
      <c r="Q296" s="48"/>
      <c r="R296" s="49"/>
    </row>
    <row r="297" spans="1:18" ht="12.75">
      <c r="A297" t="s">
        <v>1194</v>
      </c>
      <c r="B297" t="s">
        <v>1195</v>
      </c>
      <c r="C297" t="s">
        <v>705</v>
      </c>
      <c r="D297" s="194" t="s">
        <v>1409</v>
      </c>
      <c r="F297" s="48"/>
      <c r="G297" s="48"/>
      <c r="H297" s="48"/>
      <c r="I297" s="48"/>
      <c r="J297" s="48"/>
      <c r="K297" s="48"/>
      <c r="L297" s="48"/>
      <c r="M297" s="48"/>
      <c r="N297" s="48"/>
      <c r="O297" s="48"/>
      <c r="P297" s="48"/>
      <c r="Q297" s="48"/>
      <c r="R297" s="49"/>
    </row>
    <row r="298" spans="1:18" ht="12.75">
      <c r="A298" t="s">
        <v>0</v>
      </c>
      <c r="B298" t="s">
        <v>1</v>
      </c>
      <c r="C298" t="s">
        <v>705</v>
      </c>
      <c r="D298" s="194" t="s">
        <v>1409</v>
      </c>
      <c r="F298" s="48"/>
      <c r="G298" s="48"/>
      <c r="H298" s="48"/>
      <c r="I298" s="48"/>
      <c r="J298" s="48"/>
      <c r="K298" s="48"/>
      <c r="L298" s="48"/>
      <c r="M298" s="48"/>
      <c r="N298" s="48"/>
      <c r="O298" s="48"/>
      <c r="P298" s="48"/>
      <c r="Q298" s="48"/>
      <c r="R298" s="49"/>
    </row>
    <row r="299" spans="1:18" ht="12.75">
      <c r="A299" t="s">
        <v>2</v>
      </c>
      <c r="B299" t="s">
        <v>3</v>
      </c>
      <c r="C299" t="s">
        <v>705</v>
      </c>
      <c r="D299" s="194" t="s">
        <v>1409</v>
      </c>
      <c r="F299" s="48"/>
      <c r="G299" s="48"/>
      <c r="H299" s="48"/>
      <c r="I299" s="48"/>
      <c r="J299" s="48"/>
      <c r="K299" s="48"/>
      <c r="L299" s="48"/>
      <c r="M299" s="48"/>
      <c r="N299" s="48"/>
      <c r="O299" s="48"/>
      <c r="P299" s="48"/>
      <c r="Q299" s="48"/>
      <c r="R299" s="49"/>
    </row>
    <row r="300" spans="1:18" ht="12.75">
      <c r="A300" t="s">
        <v>4</v>
      </c>
      <c r="B300" t="s">
        <v>5</v>
      </c>
      <c r="C300" t="s">
        <v>705</v>
      </c>
      <c r="D300" s="194" t="s">
        <v>1409</v>
      </c>
      <c r="F300" s="48"/>
      <c r="G300" s="48"/>
      <c r="H300" s="48"/>
      <c r="I300" s="48"/>
      <c r="J300" s="48"/>
      <c r="K300" s="48"/>
      <c r="L300" s="48"/>
      <c r="M300" s="48"/>
      <c r="N300" s="48"/>
      <c r="O300" s="48"/>
      <c r="P300" s="48"/>
      <c r="Q300" s="48"/>
      <c r="R300" s="49"/>
    </row>
    <row r="301" spans="1:18" ht="12.75">
      <c r="A301" t="s">
        <v>6</v>
      </c>
      <c r="B301" t="s">
        <v>7</v>
      </c>
      <c r="C301" t="s">
        <v>705</v>
      </c>
      <c r="D301" s="194" t="s">
        <v>1409</v>
      </c>
      <c r="F301" s="48"/>
      <c r="G301" s="48"/>
      <c r="H301" s="48"/>
      <c r="I301" s="48"/>
      <c r="J301" s="48"/>
      <c r="K301" s="48"/>
      <c r="L301" s="48"/>
      <c r="M301" s="48"/>
      <c r="N301" s="48"/>
      <c r="O301" s="48"/>
      <c r="P301" s="48"/>
      <c r="Q301" s="48"/>
      <c r="R301" s="49"/>
    </row>
    <row r="302" spans="1:18" ht="12.75">
      <c r="A302" t="s">
        <v>8</v>
      </c>
      <c r="B302" t="s">
        <v>9</v>
      </c>
      <c r="C302" t="s">
        <v>705</v>
      </c>
      <c r="D302" s="194" t="s">
        <v>1409</v>
      </c>
      <c r="F302" s="48"/>
      <c r="G302" s="48"/>
      <c r="H302" s="48"/>
      <c r="I302" s="48"/>
      <c r="J302" s="48"/>
      <c r="K302" s="48"/>
      <c r="L302" s="48"/>
      <c r="M302" s="48"/>
      <c r="N302" s="48"/>
      <c r="O302" s="48"/>
      <c r="P302" s="48"/>
      <c r="Q302" s="48"/>
      <c r="R302" s="49"/>
    </row>
    <row r="303" spans="1:18" ht="12.75">
      <c r="A303" t="s">
        <v>10</v>
      </c>
      <c r="B303" t="s">
        <v>11</v>
      </c>
      <c r="C303" t="s">
        <v>711</v>
      </c>
      <c r="D303" t="s">
        <v>474</v>
      </c>
      <c r="F303" s="48"/>
      <c r="G303" s="48"/>
      <c r="H303" s="48"/>
      <c r="I303" s="48"/>
      <c r="J303" s="48"/>
      <c r="K303" s="48"/>
      <c r="L303" s="48"/>
      <c r="M303" s="48"/>
      <c r="N303" s="48"/>
      <c r="O303" s="48"/>
      <c r="P303" s="48"/>
      <c r="Q303" s="48"/>
      <c r="R303" s="49"/>
    </row>
    <row r="304" spans="1:18" ht="12.75">
      <c r="A304" t="s">
        <v>12</v>
      </c>
      <c r="B304" t="s">
        <v>13</v>
      </c>
      <c r="C304" t="s">
        <v>705</v>
      </c>
      <c r="D304" t="s">
        <v>475</v>
      </c>
      <c r="F304" s="48"/>
      <c r="G304" s="48"/>
      <c r="H304" s="48"/>
      <c r="I304" s="48"/>
      <c r="J304" s="48"/>
      <c r="K304" s="48"/>
      <c r="L304" s="48"/>
      <c r="M304" s="48"/>
      <c r="N304" s="48"/>
      <c r="O304" s="48"/>
      <c r="P304" s="48"/>
      <c r="Q304" s="48"/>
      <c r="R304" s="49"/>
    </row>
    <row r="305" spans="1:18" ht="12.75">
      <c r="A305" t="s">
        <v>14</v>
      </c>
      <c r="B305" t="s">
        <v>1290</v>
      </c>
      <c r="C305" t="s">
        <v>705</v>
      </c>
      <c r="D305" s="194" t="s">
        <v>1409</v>
      </c>
      <c r="F305" s="48"/>
      <c r="G305" s="48"/>
      <c r="H305" s="48"/>
      <c r="I305" s="48"/>
      <c r="J305" s="48"/>
      <c r="K305" s="48"/>
      <c r="L305" s="48"/>
      <c r="M305" s="48"/>
      <c r="N305" s="48"/>
      <c r="O305" s="48"/>
      <c r="P305" s="48"/>
      <c r="Q305" s="48"/>
      <c r="R305" s="49"/>
    </row>
    <row r="306" spans="1:18" ht="12.75">
      <c r="A306" t="s">
        <v>15</v>
      </c>
      <c r="B306" t="s">
        <v>16</v>
      </c>
      <c r="C306" t="s">
        <v>705</v>
      </c>
      <c r="D306" s="194" t="s">
        <v>1409</v>
      </c>
      <c r="F306" s="48"/>
      <c r="G306" s="48"/>
      <c r="H306" s="48"/>
      <c r="I306" s="48"/>
      <c r="J306" s="48"/>
      <c r="K306" s="48"/>
      <c r="L306" s="48"/>
      <c r="M306" s="48"/>
      <c r="N306" s="48"/>
      <c r="O306" s="48"/>
      <c r="P306" s="48"/>
      <c r="Q306" s="48"/>
      <c r="R306" s="49"/>
    </row>
    <row r="307" spans="1:18" ht="12.75">
      <c r="A307" t="s">
        <v>1422</v>
      </c>
      <c r="B307" t="s">
        <v>1423</v>
      </c>
      <c r="F307" s="48"/>
      <c r="G307" s="48"/>
      <c r="H307" s="48"/>
      <c r="I307" s="48"/>
      <c r="J307" s="48"/>
      <c r="K307" s="48"/>
      <c r="L307" s="48"/>
      <c r="M307" s="48"/>
      <c r="N307" s="48"/>
      <c r="O307" s="48"/>
      <c r="P307" s="48"/>
      <c r="Q307" s="48"/>
      <c r="R307" s="49"/>
    </row>
    <row r="308" spans="1:18" ht="12.75">
      <c r="A308" t="s">
        <v>17</v>
      </c>
      <c r="B308" t="s">
        <v>1291</v>
      </c>
      <c r="C308" t="s">
        <v>705</v>
      </c>
      <c r="D308" t="s">
        <v>475</v>
      </c>
      <c r="F308" s="48"/>
      <c r="G308" s="48"/>
      <c r="H308" s="48"/>
      <c r="I308" s="48"/>
      <c r="J308" s="48"/>
      <c r="K308" s="48"/>
      <c r="L308" s="48"/>
      <c r="M308" s="48"/>
      <c r="N308" s="48"/>
      <c r="O308" s="48"/>
      <c r="P308" s="48"/>
      <c r="Q308" s="48"/>
      <c r="R308" s="49"/>
    </row>
    <row r="309" spans="1:18" ht="12.75">
      <c r="A309" t="s">
        <v>18</v>
      </c>
      <c r="B309" t="s">
        <v>1292</v>
      </c>
      <c r="C309" t="s">
        <v>711</v>
      </c>
      <c r="D309" t="s">
        <v>475</v>
      </c>
      <c r="F309" s="48"/>
      <c r="G309" s="48"/>
      <c r="H309" s="48"/>
      <c r="I309" s="48"/>
      <c r="J309" s="48"/>
      <c r="K309" s="48"/>
      <c r="L309" s="48"/>
      <c r="M309" s="48"/>
      <c r="N309" s="48"/>
      <c r="O309" s="48"/>
      <c r="P309" s="48"/>
      <c r="Q309" s="48"/>
      <c r="R309" s="49"/>
    </row>
    <row r="310" spans="1:18" ht="12.75">
      <c r="A310" t="s">
        <v>19</v>
      </c>
      <c r="B310" t="s">
        <v>1293</v>
      </c>
      <c r="C310" t="s">
        <v>711</v>
      </c>
      <c r="D310" t="s">
        <v>475</v>
      </c>
      <c r="F310" s="48"/>
      <c r="G310" s="48"/>
      <c r="H310" s="48"/>
      <c r="I310" s="48"/>
      <c r="J310" s="48"/>
      <c r="K310" s="48"/>
      <c r="L310" s="48"/>
      <c r="M310" s="48"/>
      <c r="N310" s="48"/>
      <c r="O310" s="48"/>
      <c r="P310" s="48"/>
      <c r="Q310" s="48"/>
      <c r="R310" s="49"/>
    </row>
    <row r="311" spans="1:18" ht="12.75">
      <c r="A311" t="s">
        <v>20</v>
      </c>
      <c r="B311" t="s">
        <v>21</v>
      </c>
      <c r="C311" t="s">
        <v>705</v>
      </c>
      <c r="D311" s="194" t="s">
        <v>1409</v>
      </c>
      <c r="F311" s="48"/>
      <c r="G311" s="48"/>
      <c r="H311" s="48"/>
      <c r="I311" s="48"/>
      <c r="J311" s="48"/>
      <c r="K311" s="48"/>
      <c r="L311" s="48"/>
      <c r="M311" s="48"/>
      <c r="N311" s="48"/>
      <c r="O311" s="48"/>
      <c r="P311" s="48"/>
      <c r="Q311" s="48"/>
      <c r="R311" s="49"/>
    </row>
    <row r="312" spans="1:18" ht="12.75">
      <c r="A312" t="s">
        <v>22</v>
      </c>
      <c r="B312" t="s">
        <v>23</v>
      </c>
      <c r="C312" t="s">
        <v>705</v>
      </c>
      <c r="D312" s="194" t="s">
        <v>1409</v>
      </c>
      <c r="F312" s="48"/>
      <c r="G312" s="48"/>
      <c r="H312" s="48"/>
      <c r="I312" s="48"/>
      <c r="J312" s="48"/>
      <c r="K312" s="48"/>
      <c r="L312" s="48"/>
      <c r="M312" s="48"/>
      <c r="N312" s="48"/>
      <c r="O312" s="48"/>
      <c r="P312" s="48"/>
      <c r="Q312" s="48"/>
      <c r="R312" s="49"/>
    </row>
    <row r="313" spans="1:18" ht="12.75">
      <c r="A313" t="s">
        <v>24</v>
      </c>
      <c r="B313" t="s">
        <v>1294</v>
      </c>
      <c r="C313" t="s">
        <v>711</v>
      </c>
      <c r="D313" t="s">
        <v>640</v>
      </c>
      <c r="F313" s="48"/>
      <c r="G313" s="48"/>
      <c r="H313" s="48"/>
      <c r="I313" s="48"/>
      <c r="J313" s="48"/>
      <c r="K313" s="48"/>
      <c r="L313" s="48"/>
      <c r="M313" s="48"/>
      <c r="N313" s="48"/>
      <c r="O313" s="48"/>
      <c r="P313" s="48"/>
      <c r="Q313" s="48"/>
      <c r="R313" s="49"/>
    </row>
    <row r="314" spans="1:18" ht="12.75">
      <c r="A314" t="s">
        <v>1295</v>
      </c>
      <c r="B314" t="s">
        <v>1296</v>
      </c>
      <c r="C314" t="s">
        <v>711</v>
      </c>
      <c r="D314" t="s">
        <v>640</v>
      </c>
      <c r="F314" s="48"/>
      <c r="G314" s="48"/>
      <c r="H314" s="48"/>
      <c r="I314" s="48"/>
      <c r="J314" s="48"/>
      <c r="K314" s="48"/>
      <c r="L314" s="48"/>
      <c r="M314" s="48"/>
      <c r="N314" s="48"/>
      <c r="O314" s="48"/>
      <c r="P314" s="48"/>
      <c r="Q314" s="48"/>
      <c r="R314" s="49"/>
    </row>
    <row r="315" spans="1:18" ht="12.75">
      <c r="A315" t="s">
        <v>25</v>
      </c>
      <c r="B315" t="s">
        <v>1297</v>
      </c>
      <c r="C315" t="s">
        <v>711</v>
      </c>
      <c r="D315" t="s">
        <v>640</v>
      </c>
      <c r="F315" s="48"/>
      <c r="G315" s="48"/>
      <c r="H315" s="48"/>
      <c r="I315" s="48"/>
      <c r="J315" s="48"/>
      <c r="K315" s="48"/>
      <c r="L315" s="48"/>
      <c r="M315" s="48"/>
      <c r="N315" s="48"/>
      <c r="O315" s="48"/>
      <c r="P315" s="48"/>
      <c r="Q315" s="48"/>
      <c r="R315" s="49"/>
    </row>
    <row r="316" spans="1:18" ht="12.75">
      <c r="A316" t="s">
        <v>26</v>
      </c>
      <c r="B316" t="s">
        <v>1298</v>
      </c>
      <c r="C316" t="s">
        <v>711</v>
      </c>
      <c r="D316" t="s">
        <v>640</v>
      </c>
      <c r="F316" s="48"/>
      <c r="G316" s="48"/>
      <c r="H316" s="48"/>
      <c r="I316" s="48"/>
      <c r="J316" s="48"/>
      <c r="K316" s="48"/>
      <c r="L316" s="48"/>
      <c r="M316" s="48"/>
      <c r="N316" s="48"/>
      <c r="O316" s="48"/>
      <c r="P316" s="48"/>
      <c r="Q316" s="48"/>
      <c r="R316" s="49"/>
    </row>
    <row r="317" spans="1:18" ht="12.75">
      <c r="A317" t="s">
        <v>27</v>
      </c>
      <c r="B317" t="s">
        <v>28</v>
      </c>
      <c r="C317" t="s">
        <v>705</v>
      </c>
      <c r="D317" t="s">
        <v>475</v>
      </c>
      <c r="F317" s="48"/>
      <c r="G317" s="48"/>
      <c r="H317" s="48"/>
      <c r="I317" s="48"/>
      <c r="J317" s="48"/>
      <c r="K317" s="48"/>
      <c r="L317" s="48"/>
      <c r="M317" s="48"/>
      <c r="N317" s="48"/>
      <c r="O317" s="48"/>
      <c r="P317" s="48"/>
      <c r="Q317" s="48"/>
      <c r="R317" s="49"/>
    </row>
    <row r="318" spans="1:18" ht="12.75">
      <c r="A318" t="s">
        <v>29</v>
      </c>
      <c r="B318" t="s">
        <v>30</v>
      </c>
      <c r="C318" t="s">
        <v>705</v>
      </c>
      <c r="D318" t="s">
        <v>475</v>
      </c>
      <c r="F318" s="48"/>
      <c r="G318" s="48"/>
      <c r="H318" s="48"/>
      <c r="I318" s="48"/>
      <c r="J318" s="48"/>
      <c r="K318" s="48"/>
      <c r="L318" s="48"/>
      <c r="M318" s="48"/>
      <c r="N318" s="48"/>
      <c r="O318" s="48"/>
      <c r="P318" s="48"/>
      <c r="Q318" s="48"/>
      <c r="R318" s="49"/>
    </row>
    <row r="319" spans="1:18" ht="12.75">
      <c r="A319" t="s">
        <v>31</v>
      </c>
      <c r="B319" t="s">
        <v>32</v>
      </c>
      <c r="C319" t="s">
        <v>705</v>
      </c>
      <c r="D319" t="s">
        <v>475</v>
      </c>
      <c r="F319" s="48"/>
      <c r="G319" s="48"/>
      <c r="H319" s="48"/>
      <c r="I319" s="48"/>
      <c r="J319" s="48"/>
      <c r="K319" s="48"/>
      <c r="L319" s="48"/>
      <c r="M319" s="48"/>
      <c r="N319" s="48"/>
      <c r="O319" s="48"/>
      <c r="P319" s="48"/>
      <c r="Q319" s="48"/>
      <c r="R319" s="49"/>
    </row>
    <row r="320" spans="1:18" ht="12.75">
      <c r="A320" t="s">
        <v>33</v>
      </c>
      <c r="B320" t="s">
        <v>1299</v>
      </c>
      <c r="C320" t="s">
        <v>705</v>
      </c>
      <c r="D320" t="s">
        <v>475</v>
      </c>
      <c r="F320" s="48"/>
      <c r="G320" s="48"/>
      <c r="H320" s="48"/>
      <c r="I320" s="48"/>
      <c r="J320" s="48"/>
      <c r="K320" s="48"/>
      <c r="L320" s="48"/>
      <c r="M320" s="48"/>
      <c r="N320" s="48"/>
      <c r="O320" s="48"/>
      <c r="P320" s="48"/>
      <c r="Q320" s="48"/>
      <c r="R320" s="49"/>
    </row>
    <row r="321" spans="1:18" ht="12.75">
      <c r="A321" t="s">
        <v>34</v>
      </c>
      <c r="B321" t="s">
        <v>35</v>
      </c>
      <c r="C321" t="s">
        <v>711</v>
      </c>
      <c r="D321" t="s">
        <v>647</v>
      </c>
      <c r="F321" s="48"/>
      <c r="G321" s="48"/>
      <c r="H321" s="48"/>
      <c r="I321" s="48"/>
      <c r="J321" s="48"/>
      <c r="K321" s="48"/>
      <c r="L321" s="48"/>
      <c r="M321" s="48"/>
      <c r="N321" s="48"/>
      <c r="O321" s="48"/>
      <c r="P321" s="48"/>
      <c r="Q321" s="48"/>
      <c r="R321" s="49"/>
    </row>
    <row r="322" spans="1:18" ht="12.75">
      <c r="A322" t="s">
        <v>36</v>
      </c>
      <c r="B322" t="s">
        <v>37</v>
      </c>
      <c r="C322" t="s">
        <v>711</v>
      </c>
      <c r="D322" t="s">
        <v>647</v>
      </c>
      <c r="F322" s="48"/>
      <c r="G322" s="48"/>
      <c r="H322" s="48"/>
      <c r="I322" s="48"/>
      <c r="J322" s="48"/>
      <c r="K322" s="48"/>
      <c r="L322" s="48"/>
      <c r="M322" s="48"/>
      <c r="N322" s="48"/>
      <c r="O322" s="48"/>
      <c r="P322" s="48"/>
      <c r="Q322" s="48"/>
      <c r="R322" s="49"/>
    </row>
    <row r="323" spans="1:18" ht="12.75">
      <c r="A323" t="s">
        <v>38</v>
      </c>
      <c r="B323" t="s">
        <v>39</v>
      </c>
      <c r="C323" t="s">
        <v>711</v>
      </c>
      <c r="D323" t="s">
        <v>475</v>
      </c>
      <c r="F323" s="48"/>
      <c r="G323" s="48"/>
      <c r="H323" s="48"/>
      <c r="I323" s="48"/>
      <c r="J323" s="48"/>
      <c r="K323" s="48"/>
      <c r="L323" s="48"/>
      <c r="M323" s="48"/>
      <c r="N323" s="48"/>
      <c r="O323" s="48"/>
      <c r="P323" s="48"/>
      <c r="Q323" s="48"/>
      <c r="R323" s="49"/>
    </row>
    <row r="324" spans="1:18" ht="12.75">
      <c r="A324" t="s">
        <v>40</v>
      </c>
      <c r="B324" t="s">
        <v>41</v>
      </c>
      <c r="C324" t="s">
        <v>711</v>
      </c>
      <c r="D324" t="s">
        <v>475</v>
      </c>
      <c r="F324" s="48"/>
      <c r="G324" s="48"/>
      <c r="H324" s="48"/>
      <c r="I324" s="48"/>
      <c r="J324" s="48"/>
      <c r="K324" s="48"/>
      <c r="L324" s="48"/>
      <c r="M324" s="48"/>
      <c r="N324" s="48"/>
      <c r="O324" s="48"/>
      <c r="P324" s="48"/>
      <c r="Q324" s="48"/>
      <c r="R324" s="49"/>
    </row>
    <row r="325" spans="1:18" ht="12.75">
      <c r="A325" t="s">
        <v>42</v>
      </c>
      <c r="B325" t="s">
        <v>43</v>
      </c>
      <c r="C325" t="s">
        <v>705</v>
      </c>
      <c r="D325" t="s">
        <v>475</v>
      </c>
      <c r="F325" s="48"/>
      <c r="G325" s="48"/>
      <c r="H325" s="48"/>
      <c r="I325" s="48"/>
      <c r="J325" s="48"/>
      <c r="K325" s="48"/>
      <c r="L325" s="48"/>
      <c r="M325" s="48"/>
      <c r="N325" s="48"/>
      <c r="O325" s="48"/>
      <c r="P325" s="48"/>
      <c r="Q325" s="48"/>
      <c r="R325" s="49"/>
    </row>
    <row r="326" spans="1:18" ht="12.75">
      <c r="A326" t="s">
        <v>44</v>
      </c>
      <c r="B326" t="s">
        <v>1300</v>
      </c>
      <c r="C326" t="s">
        <v>711</v>
      </c>
      <c r="D326" t="s">
        <v>474</v>
      </c>
      <c r="F326" s="48"/>
      <c r="G326" s="48"/>
      <c r="H326" s="48"/>
      <c r="I326" s="48"/>
      <c r="J326" s="48"/>
      <c r="K326" s="48"/>
      <c r="L326" s="48"/>
      <c r="M326" s="48"/>
      <c r="N326" s="48"/>
      <c r="O326" s="48"/>
      <c r="P326" s="48"/>
      <c r="Q326" s="48"/>
      <c r="R326" s="49"/>
    </row>
    <row r="327" spans="1:18" ht="12.75">
      <c r="A327" t="s">
        <v>45</v>
      </c>
      <c r="B327" t="s">
        <v>46</v>
      </c>
      <c r="C327" t="s">
        <v>705</v>
      </c>
      <c r="D327" t="s">
        <v>731</v>
      </c>
      <c r="F327" s="48"/>
      <c r="G327" s="48"/>
      <c r="H327" s="48"/>
      <c r="I327" s="48"/>
      <c r="J327" s="48"/>
      <c r="K327" s="48"/>
      <c r="L327" s="48"/>
      <c r="M327" s="48"/>
      <c r="N327" s="48"/>
      <c r="O327" s="48"/>
      <c r="P327" s="48"/>
      <c r="Q327" s="48"/>
      <c r="R327" s="49"/>
    </row>
    <row r="328" spans="1:18" ht="12.75">
      <c r="A328" t="s">
        <v>47</v>
      </c>
      <c r="B328" t="s">
        <v>48</v>
      </c>
      <c r="C328" t="s">
        <v>705</v>
      </c>
      <c r="D328" t="s">
        <v>475</v>
      </c>
      <c r="F328" s="48"/>
      <c r="G328" s="48"/>
      <c r="H328" s="48"/>
      <c r="I328" s="48"/>
      <c r="J328" s="48"/>
      <c r="K328" s="48"/>
      <c r="L328" s="48"/>
      <c r="M328" s="48"/>
      <c r="N328" s="48"/>
      <c r="O328" s="48"/>
      <c r="P328" s="48"/>
      <c r="Q328" s="48"/>
      <c r="R328" s="49"/>
    </row>
    <row r="329" spans="1:18" ht="12.75">
      <c r="A329" t="s">
        <v>49</v>
      </c>
      <c r="B329" t="s">
        <v>50</v>
      </c>
      <c r="C329" t="s">
        <v>705</v>
      </c>
      <c r="D329" t="s">
        <v>731</v>
      </c>
      <c r="F329" s="48"/>
      <c r="G329" s="48"/>
      <c r="H329" s="48"/>
      <c r="I329" s="48"/>
      <c r="J329" s="48"/>
      <c r="K329" s="48"/>
      <c r="L329" s="48"/>
      <c r="M329" s="48"/>
      <c r="N329" s="48"/>
      <c r="O329" s="48"/>
      <c r="P329" s="48"/>
      <c r="Q329" s="48"/>
      <c r="R329" s="49"/>
    </row>
    <row r="330" spans="1:18" ht="12.75">
      <c r="A330" t="s">
        <v>51</v>
      </c>
      <c r="B330" t="s">
        <v>1301</v>
      </c>
      <c r="C330" t="s">
        <v>711</v>
      </c>
      <c r="D330" t="s">
        <v>640</v>
      </c>
      <c r="F330" s="48"/>
      <c r="G330" s="48"/>
      <c r="H330" s="48"/>
      <c r="I330" s="48"/>
      <c r="J330" s="48"/>
      <c r="K330" s="48"/>
      <c r="L330" s="48"/>
      <c r="M330" s="48"/>
      <c r="N330" s="48"/>
      <c r="O330" s="48"/>
      <c r="P330" s="48"/>
      <c r="Q330" s="48"/>
      <c r="R330" s="49"/>
    </row>
    <row r="331" spans="1:18" ht="12.75">
      <c r="A331" t="s">
        <v>52</v>
      </c>
      <c r="B331" t="s">
        <v>1302</v>
      </c>
      <c r="C331" t="s">
        <v>711</v>
      </c>
      <c r="D331" t="s">
        <v>640</v>
      </c>
      <c r="F331" s="48"/>
      <c r="G331" s="48"/>
      <c r="H331" s="48"/>
      <c r="I331" s="48"/>
      <c r="J331" s="48"/>
      <c r="K331" s="48"/>
      <c r="L331" s="48"/>
      <c r="M331" s="48"/>
      <c r="N331" s="48"/>
      <c r="O331" s="48"/>
      <c r="P331" s="48"/>
      <c r="Q331" s="48"/>
      <c r="R331" s="49"/>
    </row>
    <row r="332" spans="1:18" ht="12.75">
      <c r="A332" t="s">
        <v>53</v>
      </c>
      <c r="B332" t="s">
        <v>54</v>
      </c>
      <c r="C332" t="s">
        <v>705</v>
      </c>
      <c r="D332" s="194" t="s">
        <v>1409</v>
      </c>
      <c r="F332" s="48"/>
      <c r="G332" s="48"/>
      <c r="H332" s="48"/>
      <c r="I332" s="48"/>
      <c r="J332" s="48"/>
      <c r="K332" s="48"/>
      <c r="L332" s="48"/>
      <c r="M332" s="48"/>
      <c r="N332" s="48"/>
      <c r="O332" s="48"/>
      <c r="P332" s="48"/>
      <c r="Q332" s="48"/>
      <c r="R332" s="49"/>
    </row>
    <row r="333" spans="1:18" ht="12.75">
      <c r="A333" t="s">
        <v>55</v>
      </c>
      <c r="B333" t="s">
        <v>1303</v>
      </c>
      <c r="C333" t="s">
        <v>705</v>
      </c>
      <c r="D333" t="s">
        <v>731</v>
      </c>
      <c r="F333" s="48"/>
      <c r="G333" s="48"/>
      <c r="H333" s="48"/>
      <c r="I333" s="48"/>
      <c r="J333" s="48"/>
      <c r="K333" s="48"/>
      <c r="L333" s="48"/>
      <c r="M333" s="48"/>
      <c r="N333" s="48"/>
      <c r="O333" s="48"/>
      <c r="P333" s="48"/>
      <c r="Q333" s="48"/>
      <c r="R333" s="49"/>
    </row>
    <row r="334" spans="1:18" ht="12.75">
      <c r="A334" t="s">
        <v>56</v>
      </c>
      <c r="B334" t="s">
        <v>1304</v>
      </c>
      <c r="C334" t="s">
        <v>705</v>
      </c>
      <c r="D334" t="s">
        <v>731</v>
      </c>
      <c r="F334" s="48"/>
      <c r="G334" s="48"/>
      <c r="H334" s="48"/>
      <c r="I334" s="48"/>
      <c r="J334" s="48"/>
      <c r="K334" s="48"/>
      <c r="L334" s="48"/>
      <c r="M334" s="48"/>
      <c r="N334" s="48"/>
      <c r="O334" s="48"/>
      <c r="P334" s="48"/>
      <c r="Q334" s="48"/>
      <c r="R334" s="49"/>
    </row>
    <row r="335" spans="1:18" ht="12.75">
      <c r="A335" t="s">
        <v>57</v>
      </c>
      <c r="B335" t="s">
        <v>1305</v>
      </c>
      <c r="C335" t="s">
        <v>705</v>
      </c>
      <c r="D335" t="s">
        <v>731</v>
      </c>
      <c r="F335" s="48"/>
      <c r="G335" s="48"/>
      <c r="H335" s="48"/>
      <c r="I335" s="48"/>
      <c r="J335" s="48"/>
      <c r="K335" s="48"/>
      <c r="L335" s="48"/>
      <c r="M335" s="48"/>
      <c r="N335" s="48"/>
      <c r="O335" s="48"/>
      <c r="P335" s="48"/>
      <c r="Q335" s="48"/>
      <c r="R335" s="49"/>
    </row>
    <row r="336" spans="1:18" ht="12.75">
      <c r="A336" t="s">
        <v>58</v>
      </c>
      <c r="B336" t="s">
        <v>1306</v>
      </c>
      <c r="C336" t="s">
        <v>705</v>
      </c>
      <c r="D336" t="s">
        <v>731</v>
      </c>
      <c r="F336" s="48"/>
      <c r="G336" s="48"/>
      <c r="H336" s="48"/>
      <c r="I336" s="48"/>
      <c r="J336" s="48"/>
      <c r="K336" s="48"/>
      <c r="L336" s="48"/>
      <c r="M336" s="48"/>
      <c r="N336" s="48"/>
      <c r="O336" s="48"/>
      <c r="P336" s="48"/>
      <c r="Q336" s="48"/>
      <c r="R336" s="49"/>
    </row>
    <row r="337" spans="1:18" ht="12.75">
      <c r="A337" t="s">
        <v>59</v>
      </c>
      <c r="B337" t="s">
        <v>60</v>
      </c>
      <c r="C337" t="s">
        <v>705</v>
      </c>
      <c r="D337" s="194" t="s">
        <v>1409</v>
      </c>
      <c r="F337" s="48"/>
      <c r="G337" s="48"/>
      <c r="H337" s="48"/>
      <c r="I337" s="48"/>
      <c r="J337" s="48"/>
      <c r="K337" s="48"/>
      <c r="L337" s="48"/>
      <c r="M337" s="48"/>
      <c r="N337" s="48"/>
      <c r="O337" s="48"/>
      <c r="P337" s="48"/>
      <c r="Q337" s="48"/>
      <c r="R337" s="49"/>
    </row>
    <row r="338" spans="1:18" ht="12.75">
      <c r="A338" t="s">
        <v>61</v>
      </c>
      <c r="B338" t="s">
        <v>61</v>
      </c>
      <c r="C338" t="s">
        <v>705</v>
      </c>
      <c r="D338" t="s">
        <v>475</v>
      </c>
      <c r="F338" s="48"/>
      <c r="G338" s="48"/>
      <c r="H338" s="48"/>
      <c r="I338" s="48"/>
      <c r="J338" s="48"/>
      <c r="K338" s="48"/>
      <c r="L338" s="48"/>
      <c r="M338" s="48"/>
      <c r="N338" s="48"/>
      <c r="O338" s="48"/>
      <c r="P338" s="48"/>
      <c r="Q338" s="48"/>
      <c r="R338" s="49"/>
    </row>
    <row r="339" spans="1:18" ht="12.75">
      <c r="A339" t="s">
        <v>62</v>
      </c>
      <c r="B339" t="s">
        <v>63</v>
      </c>
      <c r="C339" t="s">
        <v>705</v>
      </c>
      <c r="D339" s="194" t="s">
        <v>1409</v>
      </c>
      <c r="F339" s="48"/>
      <c r="G339" s="48"/>
      <c r="H339" s="48"/>
      <c r="I339" s="48"/>
      <c r="J339" s="48"/>
      <c r="K339" s="48"/>
      <c r="L339" s="48"/>
      <c r="M339" s="48"/>
      <c r="N339" s="48"/>
      <c r="O339" s="48"/>
      <c r="P339" s="48"/>
      <c r="Q339" s="48"/>
      <c r="R339" s="49"/>
    </row>
    <row r="340" spans="1:18" ht="12.75">
      <c r="A340" t="s">
        <v>64</v>
      </c>
      <c r="B340" t="s">
        <v>65</v>
      </c>
      <c r="C340" t="s">
        <v>705</v>
      </c>
      <c r="D340" t="s">
        <v>475</v>
      </c>
      <c r="F340" s="48"/>
      <c r="G340" s="48"/>
      <c r="H340" s="48"/>
      <c r="I340" s="48"/>
      <c r="J340" s="48"/>
      <c r="K340" s="48"/>
      <c r="L340" s="48"/>
      <c r="M340" s="48"/>
      <c r="N340" s="48"/>
      <c r="O340" s="48"/>
      <c r="P340" s="48"/>
      <c r="Q340" s="48"/>
      <c r="R340" s="49"/>
    </row>
    <row r="341" spans="1:18" ht="12.75">
      <c r="A341" t="s">
        <v>66</v>
      </c>
      <c r="B341" t="s">
        <v>67</v>
      </c>
      <c r="C341" t="s">
        <v>705</v>
      </c>
      <c r="D341" t="s">
        <v>731</v>
      </c>
      <c r="F341" s="48"/>
      <c r="G341" s="48"/>
      <c r="H341" s="48"/>
      <c r="I341" s="48"/>
      <c r="J341" s="48"/>
      <c r="K341" s="48"/>
      <c r="L341" s="48"/>
      <c r="M341" s="48"/>
      <c r="N341" s="48"/>
      <c r="O341" s="48"/>
      <c r="P341" s="48"/>
      <c r="Q341" s="48"/>
      <c r="R341" s="49"/>
    </row>
    <row r="342" spans="1:18" ht="12.75">
      <c r="A342" t="s">
        <v>68</v>
      </c>
      <c r="B342" t="s">
        <v>69</v>
      </c>
      <c r="C342" t="s">
        <v>705</v>
      </c>
      <c r="D342" t="s">
        <v>475</v>
      </c>
      <c r="F342" s="48"/>
      <c r="G342" s="48"/>
      <c r="H342" s="48"/>
      <c r="I342" s="48"/>
      <c r="J342" s="48"/>
      <c r="K342" s="48"/>
      <c r="L342" s="48"/>
      <c r="M342" s="48"/>
      <c r="N342" s="48"/>
      <c r="O342" s="48"/>
      <c r="P342" s="48"/>
      <c r="Q342" s="48"/>
      <c r="R342" s="49"/>
    </row>
    <row r="343" spans="1:18" ht="12.75">
      <c r="A343" t="s">
        <v>70</v>
      </c>
      <c r="B343" t="s">
        <v>71</v>
      </c>
      <c r="C343" t="s">
        <v>705</v>
      </c>
      <c r="D343" s="194" t="s">
        <v>1409</v>
      </c>
      <c r="F343" s="48"/>
      <c r="G343" s="48"/>
      <c r="H343" s="48"/>
      <c r="I343" s="48"/>
      <c r="J343" s="48"/>
      <c r="K343" s="48"/>
      <c r="L343" s="48"/>
      <c r="M343" s="48"/>
      <c r="N343" s="48"/>
      <c r="O343" s="48"/>
      <c r="P343" s="48"/>
      <c r="Q343" s="48"/>
      <c r="R343" s="49"/>
    </row>
    <row r="344" spans="1:18" ht="12.75">
      <c r="A344" t="s">
        <v>72</v>
      </c>
      <c r="B344" t="s">
        <v>1307</v>
      </c>
      <c r="C344" t="s">
        <v>711</v>
      </c>
      <c r="D344" t="s">
        <v>475</v>
      </c>
      <c r="F344" s="48"/>
      <c r="G344" s="48"/>
      <c r="H344" s="48"/>
      <c r="I344" s="48"/>
      <c r="J344" s="48"/>
      <c r="K344" s="48"/>
      <c r="L344" s="48"/>
      <c r="M344" s="48"/>
      <c r="N344" s="48"/>
      <c r="O344" s="48"/>
      <c r="P344" s="48"/>
      <c r="Q344" s="48"/>
      <c r="R344" s="49"/>
    </row>
    <row r="345" spans="1:18" ht="12.75">
      <c r="A345" t="s">
        <v>73</v>
      </c>
      <c r="B345" t="s">
        <v>74</v>
      </c>
      <c r="C345" t="s">
        <v>705</v>
      </c>
      <c r="D345" s="194" t="s">
        <v>1409</v>
      </c>
      <c r="F345" s="48"/>
      <c r="G345" s="48"/>
      <c r="H345" s="48"/>
      <c r="I345" s="48"/>
      <c r="J345" s="48"/>
      <c r="K345" s="48"/>
      <c r="L345" s="48"/>
      <c r="M345" s="48"/>
      <c r="N345" s="48"/>
      <c r="O345" s="48"/>
      <c r="P345" s="48"/>
      <c r="Q345" s="48"/>
      <c r="R345" s="49"/>
    </row>
    <row r="346" spans="1:18" ht="12.75">
      <c r="A346" t="s">
        <v>75</v>
      </c>
      <c r="B346" t="s">
        <v>76</v>
      </c>
      <c r="C346" t="s">
        <v>705</v>
      </c>
      <c r="D346" s="194" t="s">
        <v>1409</v>
      </c>
      <c r="F346" s="48"/>
      <c r="G346" s="48"/>
      <c r="H346" s="48"/>
      <c r="I346" s="48"/>
      <c r="J346" s="48"/>
      <c r="K346" s="48"/>
      <c r="L346" s="48"/>
      <c r="M346" s="48"/>
      <c r="N346" s="48"/>
      <c r="O346" s="48"/>
      <c r="P346" s="48"/>
      <c r="Q346" s="48"/>
      <c r="R346" s="49"/>
    </row>
    <row r="347" spans="1:18" ht="12.75">
      <c r="A347" t="s">
        <v>77</v>
      </c>
      <c r="B347" t="s">
        <v>78</v>
      </c>
      <c r="C347" t="s">
        <v>705</v>
      </c>
      <c r="D347" t="s">
        <v>731</v>
      </c>
      <c r="F347" s="48"/>
      <c r="G347" s="48"/>
      <c r="H347" s="48"/>
      <c r="I347" s="48"/>
      <c r="J347" s="48"/>
      <c r="K347" s="48"/>
      <c r="L347" s="48"/>
      <c r="M347" s="48"/>
      <c r="N347" s="48"/>
      <c r="O347" s="48"/>
      <c r="P347" s="48"/>
      <c r="Q347" s="48"/>
      <c r="R347" s="49"/>
    </row>
    <row r="348" spans="1:18" ht="12.75">
      <c r="A348" t="s">
        <v>79</v>
      </c>
      <c r="B348" t="s">
        <v>80</v>
      </c>
      <c r="C348" t="s">
        <v>705</v>
      </c>
      <c r="D348" s="194" t="s">
        <v>1409</v>
      </c>
      <c r="F348" s="48"/>
      <c r="G348" s="48"/>
      <c r="H348" s="48"/>
      <c r="I348" s="48"/>
      <c r="J348" s="48"/>
      <c r="K348" s="48"/>
      <c r="L348" s="48"/>
      <c r="M348" s="48"/>
      <c r="N348" s="48"/>
      <c r="O348" s="48"/>
      <c r="P348" s="48"/>
      <c r="Q348" s="48"/>
      <c r="R348" s="49"/>
    </row>
    <row r="349" spans="1:18" ht="12.75">
      <c r="A349" t="s">
        <v>81</v>
      </c>
      <c r="B349" t="s">
        <v>82</v>
      </c>
      <c r="C349" t="s">
        <v>705</v>
      </c>
      <c r="D349" s="194" t="s">
        <v>1409</v>
      </c>
      <c r="F349" s="48"/>
      <c r="G349" s="48"/>
      <c r="H349" s="48"/>
      <c r="I349" s="48"/>
      <c r="J349" s="48"/>
      <c r="K349" s="48"/>
      <c r="L349" s="48"/>
      <c r="M349" s="48"/>
      <c r="N349" s="48"/>
      <c r="O349" s="48"/>
      <c r="P349" s="48"/>
      <c r="Q349" s="48"/>
      <c r="R349" s="49"/>
    </row>
    <row r="350" spans="1:18" ht="12.75">
      <c r="A350" t="s">
        <v>83</v>
      </c>
      <c r="B350" t="s">
        <v>84</v>
      </c>
      <c r="C350" t="s">
        <v>705</v>
      </c>
      <c r="D350" t="s">
        <v>475</v>
      </c>
      <c r="F350" s="48"/>
      <c r="G350" s="48"/>
      <c r="H350" s="48"/>
      <c r="I350" s="48"/>
      <c r="J350" s="48"/>
      <c r="K350" s="48"/>
      <c r="L350" s="48"/>
      <c r="M350" s="48"/>
      <c r="N350" s="48"/>
      <c r="O350" s="48"/>
      <c r="P350" s="48"/>
      <c r="Q350" s="48"/>
      <c r="R350" s="49"/>
    </row>
    <row r="351" spans="1:18" ht="12.75">
      <c r="A351" t="s">
        <v>85</v>
      </c>
      <c r="B351" t="s">
        <v>1308</v>
      </c>
      <c r="C351" t="s">
        <v>711</v>
      </c>
      <c r="D351" t="s">
        <v>640</v>
      </c>
      <c r="F351" s="48"/>
      <c r="G351" s="48"/>
      <c r="H351" s="48"/>
      <c r="I351" s="48"/>
      <c r="J351" s="48"/>
      <c r="K351" s="48"/>
      <c r="L351" s="48"/>
      <c r="M351" s="48"/>
      <c r="N351" s="48"/>
      <c r="O351" s="48"/>
      <c r="P351" s="48"/>
      <c r="Q351" s="48"/>
      <c r="R351" s="49"/>
    </row>
    <row r="352" spans="1:18" ht="12.75">
      <c r="A352" t="s">
        <v>86</v>
      </c>
      <c r="B352" t="s">
        <v>87</v>
      </c>
      <c r="C352" t="s">
        <v>705</v>
      </c>
      <c r="D352" t="s">
        <v>731</v>
      </c>
      <c r="F352" s="48"/>
      <c r="G352" s="48"/>
      <c r="H352" s="48"/>
      <c r="I352" s="48"/>
      <c r="J352" s="48"/>
      <c r="K352" s="48"/>
      <c r="L352" s="48"/>
      <c r="M352" s="48"/>
      <c r="N352" s="48"/>
      <c r="O352" s="48"/>
      <c r="P352" s="48"/>
      <c r="Q352" s="48"/>
      <c r="R352" s="49"/>
    </row>
    <row r="353" spans="1:18" ht="12.75">
      <c r="A353" t="s">
        <v>88</v>
      </c>
      <c r="B353" t="s">
        <v>1309</v>
      </c>
      <c r="C353" t="s">
        <v>705</v>
      </c>
      <c r="D353" t="s">
        <v>731</v>
      </c>
      <c r="F353" s="48"/>
      <c r="G353" s="48"/>
      <c r="H353" s="48"/>
      <c r="I353" s="48"/>
      <c r="J353" s="48"/>
      <c r="K353" s="48"/>
      <c r="L353" s="48"/>
      <c r="M353" s="48"/>
      <c r="N353" s="48"/>
      <c r="O353" s="48"/>
      <c r="P353" s="48"/>
      <c r="Q353" s="48"/>
      <c r="R353" s="49"/>
    </row>
    <row r="354" spans="1:18" ht="12.75">
      <c r="A354" t="s">
        <v>89</v>
      </c>
      <c r="B354" t="s">
        <v>90</v>
      </c>
      <c r="C354" t="s">
        <v>705</v>
      </c>
      <c r="D354" s="194" t="s">
        <v>1409</v>
      </c>
      <c r="F354" s="48"/>
      <c r="G354" s="48"/>
      <c r="H354" s="48"/>
      <c r="I354" s="48"/>
      <c r="J354" s="48"/>
      <c r="K354" s="48"/>
      <c r="L354" s="48"/>
      <c r="M354" s="48"/>
      <c r="N354" s="48"/>
      <c r="O354" s="48"/>
      <c r="P354" s="48"/>
      <c r="Q354" s="48"/>
      <c r="R354" s="49"/>
    </row>
    <row r="355" spans="1:18" ht="12.75">
      <c r="A355" t="s">
        <v>91</v>
      </c>
      <c r="B355" t="s">
        <v>92</v>
      </c>
      <c r="C355" t="s">
        <v>705</v>
      </c>
      <c r="D355" s="194" t="s">
        <v>1409</v>
      </c>
      <c r="F355" s="48"/>
      <c r="G355" s="48"/>
      <c r="H355" s="48"/>
      <c r="I355" s="48"/>
      <c r="J355" s="48"/>
      <c r="K355" s="48"/>
      <c r="L355" s="48"/>
      <c r="M355" s="48"/>
      <c r="N355" s="48"/>
      <c r="O355" s="48"/>
      <c r="P355" s="48"/>
      <c r="Q355" s="48"/>
      <c r="R355" s="49"/>
    </row>
    <row r="356" spans="1:18" ht="12.75">
      <c r="A356" t="s">
        <v>96</v>
      </c>
      <c r="B356" t="s">
        <v>97</v>
      </c>
      <c r="C356" t="s">
        <v>705</v>
      </c>
      <c r="D356" s="194" t="s">
        <v>1409</v>
      </c>
      <c r="F356" s="48"/>
      <c r="G356" s="48"/>
      <c r="H356" s="48"/>
      <c r="I356" s="48"/>
      <c r="J356" s="48"/>
      <c r="K356" s="48"/>
      <c r="L356" s="48"/>
      <c r="M356" s="48"/>
      <c r="N356" s="48"/>
      <c r="O356" s="48"/>
      <c r="P356" s="48"/>
      <c r="Q356" s="48"/>
      <c r="R356" s="49"/>
    </row>
    <row r="357" spans="1:18" ht="12.75">
      <c r="A357" t="s">
        <v>1310</v>
      </c>
      <c r="B357" t="s">
        <v>1311</v>
      </c>
      <c r="C357" t="s">
        <v>711</v>
      </c>
      <c r="D357" t="s">
        <v>640</v>
      </c>
      <c r="F357" s="48"/>
      <c r="G357" s="48"/>
      <c r="H357" s="48"/>
      <c r="I357" s="48"/>
      <c r="J357" s="48"/>
      <c r="K357" s="48"/>
      <c r="L357" s="48"/>
      <c r="M357" s="48"/>
      <c r="N357" s="48"/>
      <c r="O357" s="48"/>
      <c r="P357" s="48"/>
      <c r="Q357" s="48"/>
      <c r="R357" s="49"/>
    </row>
    <row r="358" spans="1:18" ht="12.75">
      <c r="A358" t="s">
        <v>1312</v>
      </c>
      <c r="B358" t="s">
        <v>1313</v>
      </c>
      <c r="C358" t="s">
        <v>711</v>
      </c>
      <c r="D358" t="s">
        <v>640</v>
      </c>
      <c r="F358" s="48"/>
      <c r="G358" s="48"/>
      <c r="H358" s="48"/>
      <c r="I358" s="48"/>
      <c r="J358" s="48"/>
      <c r="K358" s="48"/>
      <c r="L358" s="48"/>
      <c r="M358" s="48"/>
      <c r="N358" s="48"/>
      <c r="O358" s="48"/>
      <c r="P358" s="48"/>
      <c r="Q358" s="48"/>
      <c r="R358" s="49"/>
    </row>
    <row r="359" spans="1:18" ht="12.75">
      <c r="A359" t="s">
        <v>98</v>
      </c>
      <c r="B359" t="s">
        <v>1314</v>
      </c>
      <c r="C359" t="s">
        <v>711</v>
      </c>
      <c r="D359" t="s">
        <v>640</v>
      </c>
      <c r="F359" s="48"/>
      <c r="G359" s="48"/>
      <c r="H359" s="48"/>
      <c r="I359" s="48"/>
      <c r="J359" s="48"/>
      <c r="K359" s="48"/>
      <c r="L359" s="48"/>
      <c r="M359" s="48"/>
      <c r="N359" s="48"/>
      <c r="O359" s="48"/>
      <c r="P359" s="48"/>
      <c r="Q359" s="48"/>
      <c r="R359" s="49"/>
    </row>
    <row r="360" spans="1:18" ht="12.75">
      <c r="A360" t="s">
        <v>99</v>
      </c>
      <c r="B360" t="s">
        <v>99</v>
      </c>
      <c r="C360" t="s">
        <v>711</v>
      </c>
      <c r="D360" t="s">
        <v>640</v>
      </c>
      <c r="F360" s="48"/>
      <c r="G360" s="48"/>
      <c r="H360" s="48"/>
      <c r="I360" s="48"/>
      <c r="J360" s="48"/>
      <c r="K360" s="48"/>
      <c r="L360" s="48"/>
      <c r="M360" s="48"/>
      <c r="N360" s="48"/>
      <c r="O360" s="48"/>
      <c r="P360" s="48"/>
      <c r="Q360" s="48"/>
      <c r="R360" s="49"/>
    </row>
    <row r="361" spans="1:18" ht="12.75">
      <c r="A361" t="s">
        <v>1424</v>
      </c>
      <c r="B361" t="s">
        <v>1425</v>
      </c>
      <c r="C361" t="s">
        <v>711</v>
      </c>
      <c r="D361" t="s">
        <v>640</v>
      </c>
      <c r="F361" s="51"/>
      <c r="G361" s="51"/>
      <c r="H361" s="51"/>
      <c r="I361" s="51"/>
      <c r="J361" s="51"/>
      <c r="K361" s="51"/>
      <c r="L361" s="51"/>
      <c r="M361" s="51"/>
      <c r="N361" s="51"/>
      <c r="O361" s="51"/>
      <c r="P361" s="51"/>
      <c r="Q361" s="51"/>
      <c r="R361" s="52"/>
    </row>
    <row r="362" spans="1:18" ht="12.75">
      <c r="A362" t="s">
        <v>100</v>
      </c>
      <c r="B362" t="s">
        <v>101</v>
      </c>
      <c r="C362" t="s">
        <v>705</v>
      </c>
      <c r="D362" t="s">
        <v>731</v>
      </c>
      <c r="F362" s="48"/>
      <c r="G362" s="48"/>
      <c r="H362" s="48"/>
      <c r="I362" s="48"/>
      <c r="J362" s="48"/>
      <c r="K362" s="48"/>
      <c r="L362" s="48"/>
      <c r="M362" s="48"/>
      <c r="N362" s="48"/>
      <c r="O362" s="48"/>
      <c r="P362" s="48"/>
      <c r="Q362" s="48"/>
      <c r="R362" s="49"/>
    </row>
    <row r="363" spans="1:18" ht="12.75">
      <c r="A363" t="s">
        <v>102</v>
      </c>
      <c r="B363" t="s">
        <v>103</v>
      </c>
      <c r="C363" t="s">
        <v>705</v>
      </c>
      <c r="D363" s="194" t="s">
        <v>1409</v>
      </c>
      <c r="F363" s="48"/>
      <c r="G363" s="48"/>
      <c r="H363" s="48"/>
      <c r="I363" s="48"/>
      <c r="J363" s="48"/>
      <c r="K363" s="48"/>
      <c r="L363" s="48"/>
      <c r="M363" s="48"/>
      <c r="N363" s="48"/>
      <c r="O363" s="48"/>
      <c r="P363" s="48"/>
      <c r="Q363" s="48"/>
      <c r="R363" s="49"/>
    </row>
    <row r="364" spans="1:18" ht="12.75">
      <c r="A364" t="s">
        <v>104</v>
      </c>
      <c r="B364" t="s">
        <v>104</v>
      </c>
      <c r="C364" t="s">
        <v>705</v>
      </c>
      <c r="D364" t="s">
        <v>731</v>
      </c>
      <c r="F364" s="48"/>
      <c r="G364" s="48"/>
      <c r="H364" s="48"/>
      <c r="I364" s="48"/>
      <c r="J364" s="48"/>
      <c r="K364" s="48"/>
      <c r="L364" s="48"/>
      <c r="M364" s="48"/>
      <c r="N364" s="48"/>
      <c r="O364" s="48"/>
      <c r="P364" s="48"/>
      <c r="Q364" s="48"/>
      <c r="R364" s="49"/>
    </row>
    <row r="365" spans="1:18" ht="12.75">
      <c r="A365" t="s">
        <v>105</v>
      </c>
      <c r="B365" t="s">
        <v>106</v>
      </c>
      <c r="C365" t="s">
        <v>711</v>
      </c>
      <c r="D365" t="s">
        <v>474</v>
      </c>
      <c r="R365" s="52"/>
    </row>
    <row r="366" spans="1:18" ht="12.75">
      <c r="A366" t="s">
        <v>107</v>
      </c>
      <c r="B366" t="s">
        <v>108</v>
      </c>
      <c r="C366" t="s">
        <v>711</v>
      </c>
      <c r="D366" t="s">
        <v>474</v>
      </c>
      <c r="F366" s="48"/>
      <c r="G366" s="48"/>
      <c r="H366" s="48"/>
      <c r="I366" s="48"/>
      <c r="J366" s="48"/>
      <c r="K366" s="48"/>
      <c r="L366" s="48"/>
      <c r="M366" s="48"/>
      <c r="N366" s="48"/>
      <c r="O366" s="48"/>
      <c r="P366" s="48"/>
      <c r="Q366" s="48"/>
      <c r="R366" s="49"/>
    </row>
    <row r="367" spans="1:18" ht="12.75">
      <c r="A367" t="s">
        <v>109</v>
      </c>
      <c r="B367" t="s">
        <v>110</v>
      </c>
      <c r="C367" t="s">
        <v>711</v>
      </c>
      <c r="D367" t="s">
        <v>474</v>
      </c>
      <c r="F367" s="48"/>
      <c r="G367" s="48"/>
      <c r="H367" s="48"/>
      <c r="I367" s="48"/>
      <c r="J367" s="48"/>
      <c r="K367" s="48"/>
      <c r="L367" s="48"/>
      <c r="M367" s="48"/>
      <c r="N367" s="48"/>
      <c r="O367" s="48"/>
      <c r="P367" s="48"/>
      <c r="Q367" s="48"/>
      <c r="R367" s="49"/>
    </row>
    <row r="368" spans="1:18" ht="12.75">
      <c r="A368" t="s">
        <v>111</v>
      </c>
      <c r="B368" t="s">
        <v>112</v>
      </c>
      <c r="C368" t="s">
        <v>705</v>
      </c>
      <c r="D368" t="s">
        <v>731</v>
      </c>
      <c r="F368" s="48"/>
      <c r="G368" s="48"/>
      <c r="H368" s="48"/>
      <c r="I368" s="48"/>
      <c r="J368" s="48"/>
      <c r="K368" s="48"/>
      <c r="L368" s="48"/>
      <c r="M368" s="48"/>
      <c r="N368" s="48"/>
      <c r="O368" s="48"/>
      <c r="P368" s="48"/>
      <c r="Q368" s="48"/>
      <c r="R368" s="49"/>
    </row>
    <row r="369" spans="1:18" ht="12.75">
      <c r="A369" t="s">
        <v>1315</v>
      </c>
      <c r="B369" t="s">
        <v>1316</v>
      </c>
      <c r="C369" t="s">
        <v>711</v>
      </c>
      <c r="D369" t="s">
        <v>640</v>
      </c>
      <c r="F369" s="48"/>
      <c r="G369" s="48"/>
      <c r="H369" s="48"/>
      <c r="I369" s="48"/>
      <c r="J369" s="48"/>
      <c r="K369" s="48"/>
      <c r="L369" s="48"/>
      <c r="M369" s="48"/>
      <c r="N369" s="48"/>
      <c r="O369" s="48"/>
      <c r="P369" s="48"/>
      <c r="Q369" s="48"/>
      <c r="R369" s="49"/>
    </row>
    <row r="370" spans="1:18" ht="12.75">
      <c r="A370" t="s">
        <v>113</v>
      </c>
      <c r="B370" t="s">
        <v>114</v>
      </c>
      <c r="C370" t="s">
        <v>711</v>
      </c>
      <c r="D370" t="s">
        <v>474</v>
      </c>
      <c r="F370" s="48"/>
      <c r="G370" s="48"/>
      <c r="H370" s="48"/>
      <c r="I370" s="48"/>
      <c r="J370" s="48"/>
      <c r="K370" s="48"/>
      <c r="L370" s="48"/>
      <c r="M370" s="48"/>
      <c r="N370" s="48"/>
      <c r="O370" s="48"/>
      <c r="P370" s="48"/>
      <c r="Q370" s="48"/>
      <c r="R370" s="49"/>
    </row>
    <row r="371" spans="1:18" ht="12.75">
      <c r="A371" t="s">
        <v>115</v>
      </c>
      <c r="B371" t="s">
        <v>116</v>
      </c>
      <c r="C371" t="s">
        <v>705</v>
      </c>
      <c r="D371" s="194" t="s">
        <v>1409</v>
      </c>
      <c r="F371" s="48"/>
      <c r="G371" s="48"/>
      <c r="H371" s="48"/>
      <c r="I371" s="48"/>
      <c r="J371" s="48"/>
      <c r="K371" s="48"/>
      <c r="L371" s="48"/>
      <c r="M371" s="48"/>
      <c r="N371" s="48"/>
      <c r="O371" s="48"/>
      <c r="P371" s="48"/>
      <c r="Q371" s="48"/>
      <c r="R371" s="49"/>
    </row>
    <row r="372" spans="1:18" ht="12.75">
      <c r="A372" t="s">
        <v>117</v>
      </c>
      <c r="B372" t="s">
        <v>1317</v>
      </c>
      <c r="C372" t="s">
        <v>711</v>
      </c>
      <c r="D372" t="s">
        <v>474</v>
      </c>
      <c r="F372" s="48"/>
      <c r="G372" s="48"/>
      <c r="H372" s="48"/>
      <c r="I372" s="48"/>
      <c r="J372" s="48"/>
      <c r="K372" s="48"/>
      <c r="L372" s="48"/>
      <c r="M372" s="48"/>
      <c r="N372" s="48"/>
      <c r="O372" s="48"/>
      <c r="P372" s="48"/>
      <c r="Q372" s="48"/>
      <c r="R372" s="49"/>
    </row>
    <row r="373" spans="1:18" ht="12.75">
      <c r="A373" t="s">
        <v>118</v>
      </c>
      <c r="B373" t="s">
        <v>119</v>
      </c>
      <c r="C373" t="s">
        <v>711</v>
      </c>
      <c r="D373" t="s">
        <v>474</v>
      </c>
      <c r="F373" s="48"/>
      <c r="G373" s="48"/>
      <c r="H373" s="48"/>
      <c r="I373" s="48"/>
      <c r="J373" s="48"/>
      <c r="K373" s="48"/>
      <c r="L373" s="48"/>
      <c r="M373" s="48"/>
      <c r="N373" s="48"/>
      <c r="O373" s="48"/>
      <c r="P373" s="48"/>
      <c r="Q373" s="48"/>
      <c r="R373" s="49"/>
    </row>
    <row r="374" spans="1:18" ht="12.75">
      <c r="A374" t="s">
        <v>120</v>
      </c>
      <c r="B374" t="s">
        <v>121</v>
      </c>
      <c r="C374" t="s">
        <v>705</v>
      </c>
      <c r="D374" t="s">
        <v>475</v>
      </c>
      <c r="F374" s="48"/>
      <c r="G374" s="48"/>
      <c r="H374" s="48"/>
      <c r="I374" s="48"/>
      <c r="J374" s="48"/>
      <c r="K374" s="48"/>
      <c r="L374" s="48"/>
      <c r="M374" s="48"/>
      <c r="N374" s="48"/>
      <c r="O374" s="48"/>
      <c r="P374" s="48"/>
      <c r="Q374" s="48"/>
      <c r="R374" s="49"/>
    </row>
    <row r="375" spans="1:18" ht="12.75">
      <c r="A375" t="s">
        <v>122</v>
      </c>
      <c r="B375" t="s">
        <v>123</v>
      </c>
      <c r="C375" t="s">
        <v>705</v>
      </c>
      <c r="D375" t="s">
        <v>475</v>
      </c>
      <c r="F375" s="48"/>
      <c r="G375" s="48"/>
      <c r="H375" s="48"/>
      <c r="I375" s="48"/>
      <c r="J375" s="48"/>
      <c r="K375" s="48"/>
      <c r="L375" s="48"/>
      <c r="M375" s="48"/>
      <c r="N375" s="48"/>
      <c r="O375" s="48"/>
      <c r="P375" s="48"/>
      <c r="Q375" s="48"/>
      <c r="R375" s="49"/>
    </row>
    <row r="376" spans="1:18" ht="12.75">
      <c r="A376" t="s">
        <v>124</v>
      </c>
      <c r="B376" t="s">
        <v>125</v>
      </c>
      <c r="C376" t="s">
        <v>705</v>
      </c>
      <c r="D376" t="s">
        <v>475</v>
      </c>
      <c r="F376" s="48"/>
      <c r="G376" s="48"/>
      <c r="H376" s="48"/>
      <c r="I376" s="48"/>
      <c r="J376" s="48"/>
      <c r="K376" s="48"/>
      <c r="L376" s="48"/>
      <c r="M376" s="48"/>
      <c r="N376" s="48"/>
      <c r="O376" s="48"/>
      <c r="P376" s="48"/>
      <c r="Q376" s="48"/>
      <c r="R376" s="49"/>
    </row>
    <row r="377" spans="1:18" ht="12.75">
      <c r="A377" t="s">
        <v>126</v>
      </c>
      <c r="B377" t="s">
        <v>127</v>
      </c>
      <c r="C377" t="s">
        <v>705</v>
      </c>
      <c r="D377" t="s">
        <v>475</v>
      </c>
      <c r="F377" s="48"/>
      <c r="G377" s="48"/>
      <c r="H377" s="48"/>
      <c r="I377" s="48"/>
      <c r="J377" s="48"/>
      <c r="K377" s="48"/>
      <c r="L377" s="48"/>
      <c r="M377" s="48"/>
      <c r="N377" s="48"/>
      <c r="O377" s="48"/>
      <c r="P377" s="48"/>
      <c r="Q377" s="48"/>
      <c r="R377" s="49"/>
    </row>
    <row r="378" spans="1:18" ht="12.75">
      <c r="A378" t="s">
        <v>128</v>
      </c>
      <c r="B378" t="s">
        <v>129</v>
      </c>
      <c r="C378" t="s">
        <v>705</v>
      </c>
      <c r="D378" t="s">
        <v>475</v>
      </c>
      <c r="F378" s="48"/>
      <c r="G378" s="48"/>
      <c r="H378" s="48"/>
      <c r="I378" s="48"/>
      <c r="J378" s="48"/>
      <c r="K378" s="48"/>
      <c r="L378" s="48"/>
      <c r="M378" s="48"/>
      <c r="N378" s="48"/>
      <c r="O378" s="48"/>
      <c r="P378" s="48"/>
      <c r="Q378" s="48"/>
      <c r="R378" s="49"/>
    </row>
    <row r="379" spans="1:18" ht="12.75">
      <c r="A379" t="s">
        <v>130</v>
      </c>
      <c r="B379" t="s">
        <v>131</v>
      </c>
      <c r="C379" t="s">
        <v>705</v>
      </c>
      <c r="D379" t="s">
        <v>475</v>
      </c>
      <c r="F379" s="48"/>
      <c r="G379" s="48"/>
      <c r="H379" s="48"/>
      <c r="I379" s="48"/>
      <c r="J379" s="48"/>
      <c r="K379" s="48"/>
      <c r="L379" s="48"/>
      <c r="M379" s="48"/>
      <c r="N379" s="48"/>
      <c r="O379" s="48"/>
      <c r="P379" s="48"/>
      <c r="Q379" s="48"/>
      <c r="R379" s="49"/>
    </row>
    <row r="380" spans="1:18" ht="12.75">
      <c r="A380" t="s">
        <v>132</v>
      </c>
      <c r="B380" t="s">
        <v>133</v>
      </c>
      <c r="C380" t="s">
        <v>705</v>
      </c>
      <c r="D380" t="s">
        <v>475</v>
      </c>
      <c r="F380" s="48"/>
      <c r="G380" s="48"/>
      <c r="H380" s="48"/>
      <c r="I380" s="48"/>
      <c r="J380" s="48"/>
      <c r="K380" s="48"/>
      <c r="L380" s="48"/>
      <c r="M380" s="48"/>
      <c r="N380" s="48"/>
      <c r="O380" s="48"/>
      <c r="P380" s="48"/>
      <c r="Q380" s="48"/>
      <c r="R380" s="49"/>
    </row>
    <row r="381" spans="1:18" ht="12.75">
      <c r="A381" t="s">
        <v>134</v>
      </c>
      <c r="B381" t="s">
        <v>134</v>
      </c>
      <c r="C381" t="s">
        <v>711</v>
      </c>
      <c r="D381" t="s">
        <v>478</v>
      </c>
      <c r="F381" s="48"/>
      <c r="G381" s="48"/>
      <c r="H381" s="48"/>
      <c r="I381" s="48"/>
      <c r="J381" s="48"/>
      <c r="K381" s="48"/>
      <c r="L381" s="48"/>
      <c r="M381" s="48"/>
      <c r="N381" s="48"/>
      <c r="O381" s="48"/>
      <c r="P381" s="48"/>
      <c r="Q381" s="48"/>
      <c r="R381" s="49"/>
    </row>
    <row r="382" spans="1:18" ht="12.75">
      <c r="A382" s="23" t="s">
        <v>1426</v>
      </c>
      <c r="B382" t="s">
        <v>1427</v>
      </c>
      <c r="C382" t="s">
        <v>711</v>
      </c>
      <c r="D382" s="193" t="s">
        <v>647</v>
      </c>
      <c r="F382" s="48"/>
      <c r="G382" s="48"/>
      <c r="H382" s="48"/>
      <c r="I382" s="48"/>
      <c r="J382" s="48"/>
      <c r="K382" s="48"/>
      <c r="L382" s="48"/>
      <c r="M382" s="48"/>
      <c r="N382" s="48"/>
      <c r="O382" s="48"/>
      <c r="P382" s="48"/>
      <c r="Q382" s="48"/>
      <c r="R382" s="49"/>
    </row>
    <row r="383" spans="1:18" ht="12.75">
      <c r="A383" t="s">
        <v>135</v>
      </c>
      <c r="B383" t="s">
        <v>136</v>
      </c>
      <c r="C383" t="s">
        <v>711</v>
      </c>
      <c r="D383" t="s">
        <v>647</v>
      </c>
      <c r="F383" s="48"/>
      <c r="G383" s="48"/>
      <c r="H383" s="48"/>
      <c r="I383" s="48"/>
      <c r="J383" s="48"/>
      <c r="K383" s="48"/>
      <c r="L383" s="48"/>
      <c r="M383" s="48"/>
      <c r="N383" s="48"/>
      <c r="O383" s="48"/>
      <c r="P383" s="48"/>
      <c r="Q383" s="48"/>
      <c r="R383" s="49"/>
    </row>
    <row r="384" spans="1:18" ht="12.75">
      <c r="A384" t="s">
        <v>137</v>
      </c>
      <c r="B384" t="s">
        <v>138</v>
      </c>
      <c r="C384" t="s">
        <v>711</v>
      </c>
      <c r="D384" t="s">
        <v>647</v>
      </c>
      <c r="F384" s="48"/>
      <c r="G384" s="48"/>
      <c r="H384" s="48"/>
      <c r="I384" s="48"/>
      <c r="J384" s="48"/>
      <c r="K384" s="48"/>
      <c r="L384" s="48"/>
      <c r="M384" s="48"/>
      <c r="N384" s="48"/>
      <c r="O384" s="48"/>
      <c r="P384" s="48"/>
      <c r="Q384" s="48"/>
      <c r="R384" s="49"/>
    </row>
    <row r="385" spans="1:18" ht="12.75">
      <c r="A385" t="s">
        <v>139</v>
      </c>
      <c r="B385" t="s">
        <v>140</v>
      </c>
      <c r="C385" t="s">
        <v>711</v>
      </c>
      <c r="D385" t="s">
        <v>647</v>
      </c>
      <c r="F385" s="48"/>
      <c r="G385" s="48"/>
      <c r="H385" s="48"/>
      <c r="I385" s="48"/>
      <c r="J385" s="48"/>
      <c r="K385" s="48"/>
      <c r="L385" s="48"/>
      <c r="M385" s="48"/>
      <c r="N385" s="48"/>
      <c r="O385" s="48"/>
      <c r="P385" s="48"/>
      <c r="Q385" s="48"/>
      <c r="R385" s="49"/>
    </row>
    <row r="386" spans="1:18" ht="12.75">
      <c r="A386" t="s">
        <v>141</v>
      </c>
      <c r="B386" t="s">
        <v>141</v>
      </c>
      <c r="C386" t="s">
        <v>711</v>
      </c>
      <c r="D386" t="s">
        <v>478</v>
      </c>
      <c r="F386" s="48"/>
      <c r="G386" s="48"/>
      <c r="H386" s="48"/>
      <c r="I386" s="48"/>
      <c r="J386" s="48"/>
      <c r="K386" s="48"/>
      <c r="L386" s="48"/>
      <c r="M386" s="48"/>
      <c r="N386" s="48"/>
      <c r="O386" s="48"/>
      <c r="P386" s="48"/>
      <c r="Q386" s="48"/>
      <c r="R386" s="49"/>
    </row>
    <row r="387" spans="1:18" ht="12.75">
      <c r="A387" t="s">
        <v>142</v>
      </c>
      <c r="B387" t="s">
        <v>143</v>
      </c>
      <c r="C387" t="s">
        <v>711</v>
      </c>
      <c r="D387" t="s">
        <v>647</v>
      </c>
      <c r="F387" s="48"/>
      <c r="G387" s="48"/>
      <c r="H387" s="48"/>
      <c r="I387" s="48"/>
      <c r="J387" s="48"/>
      <c r="K387" s="48"/>
      <c r="L387" s="48"/>
      <c r="M387" s="48"/>
      <c r="N387" s="48"/>
      <c r="O387" s="48"/>
      <c r="P387" s="48"/>
      <c r="Q387" s="48"/>
      <c r="R387" s="49"/>
    </row>
    <row r="388" spans="1:18" ht="12.75">
      <c r="A388" t="s">
        <v>144</v>
      </c>
      <c r="B388" t="s">
        <v>1318</v>
      </c>
      <c r="C388" t="s">
        <v>705</v>
      </c>
      <c r="D388" t="s">
        <v>475</v>
      </c>
      <c r="F388" s="48"/>
      <c r="G388" s="48"/>
      <c r="H388" s="48"/>
      <c r="I388" s="48"/>
      <c r="J388" s="48"/>
      <c r="K388" s="48"/>
      <c r="L388" s="48"/>
      <c r="M388" s="48"/>
      <c r="N388" s="48"/>
      <c r="O388" s="48"/>
      <c r="P388" s="48"/>
      <c r="Q388" s="48"/>
      <c r="R388" s="49"/>
    </row>
    <row r="389" spans="1:18" ht="12.75">
      <c r="A389" t="s">
        <v>145</v>
      </c>
      <c r="B389" t="s">
        <v>146</v>
      </c>
      <c r="C389" t="s">
        <v>705</v>
      </c>
      <c r="D389" s="194" t="s">
        <v>1409</v>
      </c>
      <c r="F389" s="48"/>
      <c r="G389" s="48"/>
      <c r="H389" s="48"/>
      <c r="I389" s="48"/>
      <c r="J389" s="48"/>
      <c r="K389" s="48"/>
      <c r="L389" s="48"/>
      <c r="M389" s="48"/>
      <c r="N389" s="48"/>
      <c r="O389" s="48"/>
      <c r="P389" s="48"/>
      <c r="Q389" s="48"/>
      <c r="R389" s="49"/>
    </row>
    <row r="390" spans="1:18" ht="12.75">
      <c r="A390" t="s">
        <v>147</v>
      </c>
      <c r="B390" t="s">
        <v>1319</v>
      </c>
      <c r="C390" t="s">
        <v>705</v>
      </c>
      <c r="D390" t="s">
        <v>475</v>
      </c>
      <c r="F390" s="48"/>
      <c r="G390" s="48"/>
      <c r="H390" s="48"/>
      <c r="I390" s="48"/>
      <c r="J390" s="48"/>
      <c r="K390" s="48"/>
      <c r="L390" s="48"/>
      <c r="M390" s="48"/>
      <c r="N390" s="48"/>
      <c r="O390" s="48"/>
      <c r="P390" s="48"/>
      <c r="Q390" s="48"/>
      <c r="R390" s="49"/>
    </row>
    <row r="391" spans="1:18" ht="12.75">
      <c r="A391" t="s">
        <v>148</v>
      </c>
      <c r="B391" t="s">
        <v>149</v>
      </c>
      <c r="C391" t="s">
        <v>711</v>
      </c>
      <c r="D391" t="s">
        <v>640</v>
      </c>
      <c r="F391" s="48"/>
      <c r="G391" s="48"/>
      <c r="H391" s="48"/>
      <c r="I391" s="48"/>
      <c r="J391" s="48"/>
      <c r="K391" s="48"/>
      <c r="L391" s="48"/>
      <c r="M391" s="48"/>
      <c r="N391" s="48"/>
      <c r="O391" s="48"/>
      <c r="P391" s="48"/>
      <c r="Q391" s="48"/>
      <c r="R391" s="49"/>
    </row>
    <row r="392" spans="1:18" ht="12.75">
      <c r="A392" t="s">
        <v>150</v>
      </c>
      <c r="B392" t="s">
        <v>151</v>
      </c>
      <c r="C392" t="s">
        <v>711</v>
      </c>
      <c r="D392" t="s">
        <v>640</v>
      </c>
      <c r="F392" s="48"/>
      <c r="G392" s="48"/>
      <c r="H392" s="48"/>
      <c r="I392" s="48"/>
      <c r="J392" s="48"/>
      <c r="K392" s="48"/>
      <c r="L392" s="48"/>
      <c r="M392" s="48"/>
      <c r="N392" s="48"/>
      <c r="O392" s="48"/>
      <c r="P392" s="48"/>
      <c r="Q392" s="48"/>
      <c r="R392" s="49"/>
    </row>
    <row r="393" spans="1:18" ht="12.75">
      <c r="A393" t="s">
        <v>152</v>
      </c>
      <c r="B393" t="s">
        <v>1320</v>
      </c>
      <c r="C393" t="s">
        <v>711</v>
      </c>
      <c r="D393" t="s">
        <v>640</v>
      </c>
      <c r="F393" s="48"/>
      <c r="G393" s="48"/>
      <c r="H393" s="48"/>
      <c r="I393" s="48"/>
      <c r="J393" s="48"/>
      <c r="K393" s="48"/>
      <c r="L393" s="48"/>
      <c r="M393" s="48"/>
      <c r="N393" s="48"/>
      <c r="O393" s="48"/>
      <c r="P393" s="48"/>
      <c r="Q393" s="48"/>
      <c r="R393" s="49"/>
    </row>
    <row r="394" spans="1:18" ht="12.75">
      <c r="A394" t="s">
        <v>153</v>
      </c>
      <c r="B394" t="s">
        <v>154</v>
      </c>
      <c r="C394" t="s">
        <v>705</v>
      </c>
      <c r="D394" s="194" t="s">
        <v>1409</v>
      </c>
      <c r="F394" s="48"/>
      <c r="G394" s="48"/>
      <c r="H394" s="48"/>
      <c r="I394" s="48"/>
      <c r="J394" s="48"/>
      <c r="K394" s="48"/>
      <c r="L394" s="48"/>
      <c r="M394" s="48"/>
      <c r="N394" s="48"/>
      <c r="O394" s="48"/>
      <c r="P394" s="48"/>
      <c r="Q394" s="48"/>
      <c r="R394" s="49"/>
    </row>
    <row r="395" spans="1:18" ht="12.75">
      <c r="A395" t="s">
        <v>155</v>
      </c>
      <c r="B395" t="s">
        <v>156</v>
      </c>
      <c r="C395" t="s">
        <v>705</v>
      </c>
      <c r="D395" s="194" t="s">
        <v>1409</v>
      </c>
      <c r="F395" s="48"/>
      <c r="G395" s="48"/>
      <c r="H395" s="48"/>
      <c r="I395" s="48"/>
      <c r="J395" s="48"/>
      <c r="K395" s="48"/>
      <c r="L395" s="48"/>
      <c r="M395" s="48"/>
      <c r="N395" s="48"/>
      <c r="O395" s="48"/>
      <c r="P395" s="48"/>
      <c r="Q395" s="48"/>
      <c r="R395" s="49"/>
    </row>
    <row r="396" spans="1:18" ht="12.75">
      <c r="A396" t="s">
        <v>157</v>
      </c>
      <c r="B396" t="s">
        <v>158</v>
      </c>
      <c r="C396" t="s">
        <v>705</v>
      </c>
      <c r="D396" s="194" t="s">
        <v>1409</v>
      </c>
      <c r="F396" s="48"/>
      <c r="G396" s="48"/>
      <c r="H396" s="48"/>
      <c r="I396" s="48"/>
      <c r="J396" s="48"/>
      <c r="K396" s="48"/>
      <c r="L396" s="48"/>
      <c r="M396" s="48"/>
      <c r="N396" s="48"/>
      <c r="O396" s="48"/>
      <c r="P396" s="48"/>
      <c r="Q396" s="48"/>
      <c r="R396" s="49"/>
    </row>
    <row r="397" spans="1:18" ht="12.75">
      <c r="A397" t="s">
        <v>159</v>
      </c>
      <c r="B397" t="s">
        <v>1321</v>
      </c>
      <c r="C397" t="s">
        <v>705</v>
      </c>
      <c r="D397" s="194" t="s">
        <v>1409</v>
      </c>
      <c r="R397" s="49"/>
    </row>
    <row r="398" spans="1:18" ht="12.75">
      <c r="A398" t="s">
        <v>160</v>
      </c>
      <c r="B398" t="s">
        <v>1322</v>
      </c>
      <c r="C398" t="s">
        <v>711</v>
      </c>
      <c r="D398" t="s">
        <v>475</v>
      </c>
      <c r="F398" s="48"/>
      <c r="G398" s="48"/>
      <c r="H398" s="48"/>
      <c r="I398" s="48"/>
      <c r="J398" s="48"/>
      <c r="K398" s="48"/>
      <c r="L398" s="48"/>
      <c r="M398" s="48"/>
      <c r="N398" s="48"/>
      <c r="O398" s="48"/>
      <c r="P398" s="48"/>
      <c r="Q398" s="48"/>
      <c r="R398" s="49"/>
    </row>
    <row r="399" spans="1:18" ht="12.75">
      <c r="A399" t="s">
        <v>161</v>
      </c>
      <c r="B399" t="s">
        <v>162</v>
      </c>
      <c r="C399" t="s">
        <v>705</v>
      </c>
      <c r="D399" s="194" t="s">
        <v>1409</v>
      </c>
      <c r="F399" s="48"/>
      <c r="G399" s="48"/>
      <c r="H399" s="48"/>
      <c r="I399" s="48"/>
      <c r="J399" s="48"/>
      <c r="K399" s="48"/>
      <c r="L399" s="48"/>
      <c r="M399" s="48"/>
      <c r="N399" s="48"/>
      <c r="O399" s="48"/>
      <c r="P399" s="48"/>
      <c r="Q399" s="48"/>
      <c r="R399" s="49"/>
    </row>
    <row r="400" spans="1:18" ht="12.75">
      <c r="A400" t="s">
        <v>163</v>
      </c>
      <c r="B400" t="s">
        <v>164</v>
      </c>
      <c r="C400" t="s">
        <v>705</v>
      </c>
      <c r="D400" s="194" t="s">
        <v>1409</v>
      </c>
      <c r="F400" s="48"/>
      <c r="G400" s="48"/>
      <c r="H400" s="48"/>
      <c r="I400" s="48"/>
      <c r="J400" s="48"/>
      <c r="K400" s="48"/>
      <c r="L400" s="48"/>
      <c r="M400" s="48"/>
      <c r="N400" s="48"/>
      <c r="O400" s="48"/>
      <c r="P400" s="48"/>
      <c r="Q400" s="48"/>
      <c r="R400" s="49"/>
    </row>
    <row r="401" spans="1:18" ht="12.75">
      <c r="A401" t="s">
        <v>165</v>
      </c>
      <c r="B401" t="s">
        <v>166</v>
      </c>
      <c r="C401" t="s">
        <v>705</v>
      </c>
      <c r="D401" s="194" t="s">
        <v>1409</v>
      </c>
      <c r="F401" s="48"/>
      <c r="G401" s="48"/>
      <c r="H401" s="48"/>
      <c r="I401" s="48"/>
      <c r="J401" s="48"/>
      <c r="K401" s="48"/>
      <c r="L401" s="48"/>
      <c r="M401" s="48"/>
      <c r="N401" s="48"/>
      <c r="O401" s="48"/>
      <c r="P401" s="48"/>
      <c r="Q401" s="48"/>
      <c r="R401" s="49"/>
    </row>
    <row r="402" spans="1:18" ht="12.75">
      <c r="A402" t="s">
        <v>167</v>
      </c>
      <c r="B402" t="s">
        <v>168</v>
      </c>
      <c r="C402" t="s">
        <v>705</v>
      </c>
      <c r="D402" s="194" t="s">
        <v>1409</v>
      </c>
      <c r="F402" s="48"/>
      <c r="G402" s="48"/>
      <c r="H402" s="48"/>
      <c r="I402" s="48"/>
      <c r="J402" s="48"/>
      <c r="K402" s="48"/>
      <c r="L402" s="48"/>
      <c r="M402" s="48"/>
      <c r="N402" s="48"/>
      <c r="O402" s="48"/>
      <c r="P402" s="48"/>
      <c r="Q402" s="48"/>
      <c r="R402" s="49"/>
    </row>
    <row r="403" spans="1:18" ht="12.75">
      <c r="A403" t="s">
        <v>169</v>
      </c>
      <c r="B403" t="s">
        <v>1323</v>
      </c>
      <c r="C403" t="s">
        <v>705</v>
      </c>
      <c r="D403" t="s">
        <v>731</v>
      </c>
      <c r="F403" s="48"/>
      <c r="G403" s="48"/>
      <c r="H403" s="48"/>
      <c r="I403" s="48"/>
      <c r="J403" s="48"/>
      <c r="K403" s="48"/>
      <c r="L403" s="48"/>
      <c r="M403" s="48"/>
      <c r="N403" s="48"/>
      <c r="O403" s="48"/>
      <c r="P403" s="48"/>
      <c r="Q403" s="48"/>
      <c r="R403" s="49"/>
    </row>
    <row r="404" spans="1:18" ht="12.75">
      <c r="A404" t="s">
        <v>170</v>
      </c>
      <c r="B404" t="s">
        <v>171</v>
      </c>
      <c r="C404" t="s">
        <v>705</v>
      </c>
      <c r="D404" t="s">
        <v>475</v>
      </c>
      <c r="F404" s="48"/>
      <c r="G404" s="48"/>
      <c r="H404" s="48"/>
      <c r="I404" s="48"/>
      <c r="J404" s="48"/>
      <c r="K404" s="48"/>
      <c r="L404" s="48"/>
      <c r="M404" s="48"/>
      <c r="N404" s="48"/>
      <c r="O404" s="48"/>
      <c r="P404" s="48"/>
      <c r="Q404" s="48"/>
      <c r="R404" s="49"/>
    </row>
    <row r="405" spans="1:18" ht="12.75">
      <c r="A405" t="s">
        <v>172</v>
      </c>
      <c r="B405" t="s">
        <v>173</v>
      </c>
      <c r="C405" t="s">
        <v>711</v>
      </c>
      <c r="D405" t="s">
        <v>647</v>
      </c>
      <c r="F405" s="48"/>
      <c r="G405" s="48"/>
      <c r="H405" s="48"/>
      <c r="I405" s="48"/>
      <c r="J405" s="48"/>
      <c r="K405" s="48"/>
      <c r="L405" s="48"/>
      <c r="M405" s="48"/>
      <c r="N405" s="48"/>
      <c r="O405" s="48"/>
      <c r="P405" s="48"/>
      <c r="Q405" s="48"/>
      <c r="R405" s="49"/>
    </row>
    <row r="406" spans="1:18" ht="12.75">
      <c r="A406" t="s">
        <v>174</v>
      </c>
      <c r="B406" t="s">
        <v>175</v>
      </c>
      <c r="C406" t="s">
        <v>705</v>
      </c>
      <c r="D406" s="194" t="s">
        <v>1409</v>
      </c>
      <c r="F406" s="48"/>
      <c r="G406" s="48"/>
      <c r="H406" s="48"/>
      <c r="I406" s="48"/>
      <c r="J406" s="48"/>
      <c r="K406" s="48"/>
      <c r="L406" s="48"/>
      <c r="M406" s="48"/>
      <c r="N406" s="48"/>
      <c r="O406" s="48"/>
      <c r="P406" s="48"/>
      <c r="Q406" s="48"/>
      <c r="R406" s="49"/>
    </row>
    <row r="407" spans="1:18" ht="12.75">
      <c r="A407" t="s">
        <v>176</v>
      </c>
      <c r="B407" t="s">
        <v>177</v>
      </c>
      <c r="C407" t="s">
        <v>705</v>
      </c>
      <c r="D407" t="s">
        <v>731</v>
      </c>
      <c r="F407" s="48"/>
      <c r="G407" s="48"/>
      <c r="H407" s="48"/>
      <c r="I407" s="48"/>
      <c r="J407" s="48"/>
      <c r="K407" s="48"/>
      <c r="L407" s="48"/>
      <c r="M407" s="48"/>
      <c r="N407" s="48"/>
      <c r="O407" s="48"/>
      <c r="P407" s="48"/>
      <c r="Q407" s="48"/>
      <c r="R407" s="49"/>
    </row>
    <row r="408" spans="1:18" ht="12.75">
      <c r="A408" t="s">
        <v>178</v>
      </c>
      <c r="B408" t="s">
        <v>179</v>
      </c>
      <c r="C408" t="s">
        <v>705</v>
      </c>
      <c r="D408" t="s">
        <v>731</v>
      </c>
      <c r="F408" s="48"/>
      <c r="G408" s="48"/>
      <c r="H408" s="48"/>
      <c r="I408" s="48"/>
      <c r="J408" s="48"/>
      <c r="K408" s="48"/>
      <c r="L408" s="48"/>
      <c r="M408" s="48"/>
      <c r="N408" s="48"/>
      <c r="O408" s="48"/>
      <c r="P408" s="48"/>
      <c r="Q408" s="48"/>
      <c r="R408" s="49"/>
    </row>
    <row r="409" spans="1:18" ht="12.75">
      <c r="A409" t="s">
        <v>180</v>
      </c>
      <c r="B409" t="s">
        <v>181</v>
      </c>
      <c r="C409" t="s">
        <v>705</v>
      </c>
      <c r="D409" t="s">
        <v>731</v>
      </c>
      <c r="F409" s="48"/>
      <c r="G409" s="48"/>
      <c r="H409" s="48"/>
      <c r="I409" s="48"/>
      <c r="J409" s="48"/>
      <c r="K409" s="48"/>
      <c r="L409" s="48"/>
      <c r="M409" s="48"/>
      <c r="N409" s="48"/>
      <c r="O409" s="48"/>
      <c r="P409" s="48"/>
      <c r="Q409" s="48"/>
      <c r="R409" s="49"/>
    </row>
    <row r="410" spans="1:18" ht="12.75">
      <c r="A410" t="s">
        <v>182</v>
      </c>
      <c r="B410" t="s">
        <v>183</v>
      </c>
      <c r="C410" t="s">
        <v>705</v>
      </c>
      <c r="D410" t="s">
        <v>731</v>
      </c>
      <c r="F410" s="48"/>
      <c r="G410" s="48"/>
      <c r="H410" s="48"/>
      <c r="I410" s="48"/>
      <c r="J410" s="48"/>
      <c r="K410" s="48"/>
      <c r="L410" s="48"/>
      <c r="M410" s="48"/>
      <c r="N410" s="48"/>
      <c r="O410" s="48"/>
      <c r="P410" s="48"/>
      <c r="Q410" s="48"/>
      <c r="R410" s="49"/>
    </row>
    <row r="411" spans="1:18" ht="12.75">
      <c r="A411" t="s">
        <v>184</v>
      </c>
      <c r="B411" t="s">
        <v>185</v>
      </c>
      <c r="C411" t="s">
        <v>705</v>
      </c>
      <c r="D411" s="194" t="s">
        <v>1409</v>
      </c>
      <c r="F411" s="48"/>
      <c r="G411" s="48"/>
      <c r="H411" s="48"/>
      <c r="I411" s="48"/>
      <c r="J411" s="48"/>
      <c r="K411" s="48"/>
      <c r="L411" s="48"/>
      <c r="M411" s="48"/>
      <c r="N411" s="48"/>
      <c r="O411" s="48"/>
      <c r="P411" s="48"/>
      <c r="Q411" s="48"/>
      <c r="R411" s="49"/>
    </row>
    <row r="412" spans="1:18" ht="12.75">
      <c r="A412" t="s">
        <v>186</v>
      </c>
      <c r="B412" t="s">
        <v>186</v>
      </c>
      <c r="C412" t="s">
        <v>705</v>
      </c>
      <c r="D412" t="s">
        <v>475</v>
      </c>
      <c r="F412" s="48"/>
      <c r="G412" s="48"/>
      <c r="H412" s="48"/>
      <c r="I412" s="48"/>
      <c r="J412" s="48"/>
      <c r="K412" s="48"/>
      <c r="L412" s="48"/>
      <c r="M412" s="48"/>
      <c r="N412" s="48"/>
      <c r="O412" s="48"/>
      <c r="P412" s="48"/>
      <c r="Q412" s="48"/>
      <c r="R412" s="49"/>
    </row>
    <row r="413" spans="1:18" ht="12.75">
      <c r="A413" t="s">
        <v>1324</v>
      </c>
      <c r="B413" t="s">
        <v>1325</v>
      </c>
      <c r="C413" t="s">
        <v>711</v>
      </c>
      <c r="D413" t="s">
        <v>640</v>
      </c>
      <c r="F413" s="48"/>
      <c r="G413" s="48"/>
      <c r="H413" s="48"/>
      <c r="I413" s="48"/>
      <c r="J413" s="48"/>
      <c r="K413" s="48"/>
      <c r="L413" s="48"/>
      <c r="M413" s="48"/>
      <c r="N413" s="48"/>
      <c r="O413" s="48"/>
      <c r="P413" s="48"/>
      <c r="Q413" s="48"/>
      <c r="R413" s="49"/>
    </row>
    <row r="414" spans="1:18" ht="12.75">
      <c r="A414" t="s">
        <v>187</v>
      </c>
      <c r="B414" t="s">
        <v>1326</v>
      </c>
      <c r="C414" t="s">
        <v>711</v>
      </c>
      <c r="D414" t="s">
        <v>640</v>
      </c>
      <c r="F414" s="48"/>
      <c r="G414" s="48"/>
      <c r="H414" s="48"/>
      <c r="I414" s="48"/>
      <c r="J414" s="48"/>
      <c r="K414" s="48"/>
      <c r="L414" s="48"/>
      <c r="M414" s="48"/>
      <c r="N414" s="48"/>
      <c r="O414" s="48"/>
      <c r="P414" s="48"/>
      <c r="Q414" s="48"/>
      <c r="R414" s="49"/>
    </row>
    <row r="415" spans="1:18" ht="12.75">
      <c r="A415" t="s">
        <v>188</v>
      </c>
      <c r="B415" t="s">
        <v>188</v>
      </c>
      <c r="C415" t="s">
        <v>711</v>
      </c>
      <c r="D415" t="s">
        <v>640</v>
      </c>
      <c r="F415" s="48"/>
      <c r="G415" s="48"/>
      <c r="H415" s="48"/>
      <c r="I415" s="48"/>
      <c r="J415" s="48"/>
      <c r="K415" s="48"/>
      <c r="L415" s="48"/>
      <c r="M415" s="48"/>
      <c r="N415" s="48"/>
      <c r="O415" s="48"/>
      <c r="P415" s="48"/>
      <c r="Q415" s="48"/>
      <c r="R415" s="49"/>
    </row>
    <row r="416" spans="1:18" ht="12.75">
      <c r="A416" t="s">
        <v>189</v>
      </c>
      <c r="B416" t="s">
        <v>190</v>
      </c>
      <c r="C416" t="s">
        <v>705</v>
      </c>
      <c r="D416" t="s">
        <v>475</v>
      </c>
      <c r="F416" s="48"/>
      <c r="G416" s="48"/>
      <c r="H416" s="48"/>
      <c r="I416" s="48"/>
      <c r="J416" s="48"/>
      <c r="K416" s="48"/>
      <c r="L416" s="48"/>
      <c r="M416" s="48"/>
      <c r="N416" s="48"/>
      <c r="O416" s="48"/>
      <c r="P416" s="48"/>
      <c r="Q416" s="48"/>
      <c r="R416" s="49"/>
    </row>
    <row r="417" spans="1:18" ht="12.75">
      <c r="A417" t="s">
        <v>191</v>
      </c>
      <c r="B417" t="s">
        <v>1327</v>
      </c>
      <c r="C417" t="s">
        <v>711</v>
      </c>
      <c r="D417" t="s">
        <v>474</v>
      </c>
      <c r="F417" s="48"/>
      <c r="G417" s="48"/>
      <c r="H417" s="48"/>
      <c r="I417" s="48"/>
      <c r="J417" s="48"/>
      <c r="K417" s="48"/>
      <c r="L417" s="48"/>
      <c r="M417" s="48"/>
      <c r="N417" s="48"/>
      <c r="O417" s="48"/>
      <c r="P417" s="48"/>
      <c r="Q417" s="48"/>
      <c r="R417" s="49"/>
    </row>
    <row r="418" spans="1:18" ht="12.75">
      <c r="A418" t="s">
        <v>192</v>
      </c>
      <c r="B418" t="s">
        <v>193</v>
      </c>
      <c r="C418" t="s">
        <v>711</v>
      </c>
      <c r="D418" t="s">
        <v>474</v>
      </c>
      <c r="F418" s="48"/>
      <c r="G418" s="48"/>
      <c r="H418" s="48"/>
      <c r="I418" s="48"/>
      <c r="J418" s="48"/>
      <c r="K418" s="48"/>
      <c r="L418" s="48"/>
      <c r="M418" s="48"/>
      <c r="N418" s="48"/>
      <c r="O418" s="48"/>
      <c r="P418" s="48"/>
      <c r="Q418" s="48"/>
      <c r="R418" s="49"/>
    </row>
    <row r="419" spans="1:18" ht="12.75">
      <c r="A419" t="s">
        <v>194</v>
      </c>
      <c r="B419" t="s">
        <v>195</v>
      </c>
      <c r="C419" t="s">
        <v>711</v>
      </c>
      <c r="D419" t="s">
        <v>474</v>
      </c>
      <c r="F419" s="48"/>
      <c r="G419" s="48"/>
      <c r="H419" s="48"/>
      <c r="I419" s="48"/>
      <c r="J419" s="48"/>
      <c r="K419" s="48"/>
      <c r="L419" s="48"/>
      <c r="M419" s="48"/>
      <c r="N419" s="48"/>
      <c r="O419" s="48"/>
      <c r="P419" s="48"/>
      <c r="Q419" s="48"/>
      <c r="R419" s="49"/>
    </row>
    <row r="420" spans="1:18" ht="12.75">
      <c r="A420" t="s">
        <v>196</v>
      </c>
      <c r="B420" t="s">
        <v>197</v>
      </c>
      <c r="C420" t="s">
        <v>705</v>
      </c>
      <c r="D420" s="194" t="s">
        <v>1409</v>
      </c>
      <c r="F420" s="48"/>
      <c r="G420" s="48"/>
      <c r="H420" s="48"/>
      <c r="I420" s="48"/>
      <c r="J420" s="48"/>
      <c r="K420" s="48"/>
      <c r="L420" s="48"/>
      <c r="M420" s="48"/>
      <c r="N420" s="48"/>
      <c r="O420" s="48"/>
      <c r="P420" s="48"/>
      <c r="Q420" s="48"/>
      <c r="R420" s="49"/>
    </row>
    <row r="421" spans="1:18" ht="12.75">
      <c r="A421" t="s">
        <v>1428</v>
      </c>
      <c r="B421" t="s">
        <v>1428</v>
      </c>
      <c r="C421" t="s">
        <v>711</v>
      </c>
      <c r="D421" t="s">
        <v>474</v>
      </c>
      <c r="F421" s="48"/>
      <c r="G421" s="48"/>
      <c r="H421" s="48"/>
      <c r="I421" s="48"/>
      <c r="J421" s="48"/>
      <c r="K421" s="48"/>
      <c r="L421" s="48"/>
      <c r="M421" s="48"/>
      <c r="N421" s="48"/>
      <c r="O421" s="48"/>
      <c r="P421" s="48"/>
      <c r="Q421" s="48"/>
      <c r="R421" s="49"/>
    </row>
    <row r="422" spans="1:18" ht="12.75">
      <c r="A422" t="s">
        <v>198</v>
      </c>
      <c r="B422" t="s">
        <v>199</v>
      </c>
      <c r="C422" t="s">
        <v>711</v>
      </c>
      <c r="D422" t="s">
        <v>647</v>
      </c>
      <c r="F422" s="48"/>
      <c r="G422" s="48"/>
      <c r="H422" s="48"/>
      <c r="I422" s="48"/>
      <c r="J422" s="48"/>
      <c r="K422" s="48"/>
      <c r="L422" s="48"/>
      <c r="M422" s="48"/>
      <c r="N422" s="48"/>
      <c r="O422" s="48"/>
      <c r="P422" s="48"/>
      <c r="Q422" s="48"/>
      <c r="R422" s="49"/>
    </row>
    <row r="423" spans="1:18" ht="12.75">
      <c r="A423" t="s">
        <v>200</v>
      </c>
      <c r="B423" t="s">
        <v>201</v>
      </c>
      <c r="C423" t="s">
        <v>711</v>
      </c>
      <c r="D423" t="s">
        <v>647</v>
      </c>
      <c r="F423" s="48"/>
      <c r="G423" s="48"/>
      <c r="H423" s="48"/>
      <c r="I423" s="48"/>
      <c r="J423" s="48"/>
      <c r="K423" s="48"/>
      <c r="L423" s="48"/>
      <c r="M423" s="48"/>
      <c r="N423" s="48"/>
      <c r="O423" s="48"/>
      <c r="P423" s="48"/>
      <c r="Q423" s="48"/>
      <c r="R423" s="49"/>
    </row>
    <row r="424" spans="1:18" ht="12.75">
      <c r="A424" t="s">
        <v>202</v>
      </c>
      <c r="B424" t="s">
        <v>203</v>
      </c>
      <c r="C424" t="s">
        <v>711</v>
      </c>
      <c r="D424" t="s">
        <v>647</v>
      </c>
      <c r="F424" s="48"/>
      <c r="G424" s="48"/>
      <c r="H424" s="48"/>
      <c r="I424" s="48"/>
      <c r="J424" s="48"/>
      <c r="K424" s="48"/>
      <c r="L424" s="48"/>
      <c r="M424" s="48"/>
      <c r="N424" s="48"/>
      <c r="O424" s="48"/>
      <c r="P424" s="48"/>
      <c r="Q424" s="48"/>
      <c r="R424" s="49"/>
    </row>
    <row r="425" spans="1:18" ht="12.75">
      <c r="A425" t="s">
        <v>204</v>
      </c>
      <c r="B425" t="s">
        <v>205</v>
      </c>
      <c r="C425" t="s">
        <v>705</v>
      </c>
      <c r="D425" s="194" t="s">
        <v>1409</v>
      </c>
      <c r="F425" s="48"/>
      <c r="G425" s="48"/>
      <c r="H425" s="48"/>
      <c r="I425" s="48"/>
      <c r="J425" s="48"/>
      <c r="K425" s="48"/>
      <c r="L425" s="48"/>
      <c r="M425" s="48"/>
      <c r="N425" s="48"/>
      <c r="O425" s="48"/>
      <c r="P425" s="48"/>
      <c r="Q425" s="48"/>
      <c r="R425" s="49"/>
    </row>
    <row r="426" spans="1:18" ht="12.75">
      <c r="A426" s="171" t="s">
        <v>1429</v>
      </c>
      <c r="B426" s="171" t="s">
        <v>1430</v>
      </c>
      <c r="C426" s="171"/>
      <c r="D426" s="171"/>
      <c r="F426" s="48"/>
      <c r="G426" s="48"/>
      <c r="H426" s="48"/>
      <c r="I426" s="48"/>
      <c r="J426" s="48"/>
      <c r="K426" s="48"/>
      <c r="L426" s="48"/>
      <c r="M426" s="48"/>
      <c r="N426" s="48"/>
      <c r="O426" s="48"/>
      <c r="P426" s="48"/>
      <c r="Q426" s="48"/>
      <c r="R426" s="49"/>
    </row>
    <row r="427" spans="1:18" ht="12.75">
      <c r="A427" t="s">
        <v>206</v>
      </c>
      <c r="B427" t="s">
        <v>207</v>
      </c>
      <c r="C427" t="s">
        <v>705</v>
      </c>
      <c r="D427" s="194" t="s">
        <v>1409</v>
      </c>
      <c r="F427" s="48"/>
      <c r="G427" s="48"/>
      <c r="H427" s="48"/>
      <c r="I427" s="48"/>
      <c r="J427" s="48"/>
      <c r="K427" s="48"/>
      <c r="L427" s="48"/>
      <c r="M427" s="48"/>
      <c r="N427" s="48"/>
      <c r="O427" s="48"/>
      <c r="P427" s="48"/>
      <c r="Q427" s="48"/>
      <c r="R427" s="49"/>
    </row>
    <row r="428" spans="1:18" ht="12.75">
      <c r="A428" t="s">
        <v>208</v>
      </c>
      <c r="B428" t="s">
        <v>1328</v>
      </c>
      <c r="C428" t="s">
        <v>705</v>
      </c>
      <c r="D428" s="194" t="s">
        <v>1409</v>
      </c>
      <c r="F428" s="48"/>
      <c r="G428" s="48"/>
      <c r="H428" s="48"/>
      <c r="I428" s="48"/>
      <c r="J428" s="48"/>
      <c r="K428" s="48"/>
      <c r="L428" s="48"/>
      <c r="M428" s="48"/>
      <c r="N428" s="48"/>
      <c r="O428" s="48"/>
      <c r="P428" s="48"/>
      <c r="Q428" s="48"/>
      <c r="R428" s="49"/>
    </row>
    <row r="429" spans="1:18" ht="12.75">
      <c r="A429" t="s">
        <v>209</v>
      </c>
      <c r="B429" t="s">
        <v>210</v>
      </c>
      <c r="C429" t="s">
        <v>711</v>
      </c>
      <c r="D429" t="s">
        <v>640</v>
      </c>
      <c r="F429" s="48"/>
      <c r="G429" s="48"/>
      <c r="H429" s="48"/>
      <c r="I429" s="48"/>
      <c r="J429" s="48"/>
      <c r="K429" s="48"/>
      <c r="L429" s="48"/>
      <c r="M429" s="48"/>
      <c r="N429" s="48"/>
      <c r="O429" s="48"/>
      <c r="P429" s="48"/>
      <c r="Q429" s="48"/>
      <c r="R429" s="49"/>
    </row>
    <row r="430" spans="1:18" ht="12.75">
      <c r="A430" t="s">
        <v>1431</v>
      </c>
      <c r="B430" t="s">
        <v>1432</v>
      </c>
      <c r="C430" t="s">
        <v>711</v>
      </c>
      <c r="D430" t="s">
        <v>640</v>
      </c>
      <c r="F430" s="48"/>
      <c r="G430" s="48"/>
      <c r="H430" s="48"/>
      <c r="I430" s="48"/>
      <c r="J430" s="48"/>
      <c r="K430" s="48"/>
      <c r="L430" s="48"/>
      <c r="M430" s="48"/>
      <c r="N430" s="48"/>
      <c r="O430" s="48"/>
      <c r="P430" s="48"/>
      <c r="Q430" s="48"/>
      <c r="R430" s="49"/>
    </row>
    <row r="431" spans="1:18" ht="12.75">
      <c r="A431" t="s">
        <v>211</v>
      </c>
      <c r="B431" t="s">
        <v>1329</v>
      </c>
      <c r="C431" t="s">
        <v>711</v>
      </c>
      <c r="D431" t="s">
        <v>640</v>
      </c>
      <c r="F431" s="48"/>
      <c r="G431" s="48"/>
      <c r="H431" s="48"/>
      <c r="I431" s="48"/>
      <c r="J431" s="48"/>
      <c r="K431" s="48"/>
      <c r="L431" s="48"/>
      <c r="M431" s="48"/>
      <c r="N431" s="48"/>
      <c r="O431" s="48"/>
      <c r="P431" s="48"/>
      <c r="Q431" s="48"/>
      <c r="R431" s="49"/>
    </row>
    <row r="432" spans="1:18" ht="12.75">
      <c r="A432" t="s">
        <v>212</v>
      </c>
      <c r="B432" t="s">
        <v>213</v>
      </c>
      <c r="C432" t="s">
        <v>711</v>
      </c>
      <c r="D432" t="s">
        <v>640</v>
      </c>
      <c r="F432" s="48"/>
      <c r="G432" s="48"/>
      <c r="H432" s="48"/>
      <c r="I432" s="48"/>
      <c r="J432" s="48"/>
      <c r="K432" s="48"/>
      <c r="L432" s="48"/>
      <c r="M432" s="48"/>
      <c r="N432" s="48"/>
      <c r="O432" s="48"/>
      <c r="P432" s="48"/>
      <c r="Q432" s="48"/>
      <c r="R432" s="49"/>
    </row>
    <row r="433" spans="1:18" ht="12.75">
      <c r="A433" t="s">
        <v>214</v>
      </c>
      <c r="B433" t="s">
        <v>1330</v>
      </c>
      <c r="C433" t="s">
        <v>705</v>
      </c>
      <c r="D433" s="194" t="s">
        <v>1409</v>
      </c>
      <c r="F433" s="48"/>
      <c r="G433" s="48"/>
      <c r="H433" s="48"/>
      <c r="I433" s="48"/>
      <c r="J433" s="48"/>
      <c r="K433" s="48"/>
      <c r="L433" s="48"/>
      <c r="M433" s="48"/>
      <c r="N433" s="48"/>
      <c r="O433" s="48"/>
      <c r="P433" s="48"/>
      <c r="Q433" s="48"/>
      <c r="R433" s="49"/>
    </row>
    <row r="434" spans="1:18" ht="12.75">
      <c r="A434" t="s">
        <v>215</v>
      </c>
      <c r="B434" t="s">
        <v>216</v>
      </c>
      <c r="C434" t="s">
        <v>711</v>
      </c>
      <c r="D434" t="s">
        <v>647</v>
      </c>
      <c r="F434" s="48"/>
      <c r="G434" s="48"/>
      <c r="H434" s="48"/>
      <c r="I434" s="48"/>
      <c r="J434" s="48"/>
      <c r="K434" s="48"/>
      <c r="L434" s="48"/>
      <c r="M434" s="48"/>
      <c r="N434" s="48"/>
      <c r="O434" s="48"/>
      <c r="P434" s="48"/>
      <c r="Q434" s="48"/>
      <c r="R434" s="49"/>
    </row>
    <row r="435" spans="1:18" ht="12.75">
      <c r="A435" t="s">
        <v>217</v>
      </c>
      <c r="B435" t="s">
        <v>218</v>
      </c>
      <c r="C435" t="s">
        <v>711</v>
      </c>
      <c r="D435" t="s">
        <v>474</v>
      </c>
      <c r="F435" s="48"/>
      <c r="G435" s="48"/>
      <c r="H435" s="48"/>
      <c r="I435" s="48"/>
      <c r="J435" s="48"/>
      <c r="K435" s="48"/>
      <c r="L435" s="48"/>
      <c r="M435" s="48"/>
      <c r="N435" s="48"/>
      <c r="O435" s="48"/>
      <c r="P435" s="48"/>
      <c r="Q435" s="48"/>
      <c r="R435" s="49"/>
    </row>
    <row r="436" spans="1:18" ht="12.75">
      <c r="A436" t="s">
        <v>1433</v>
      </c>
      <c r="B436" t="s">
        <v>1433</v>
      </c>
      <c r="C436" t="s">
        <v>711</v>
      </c>
      <c r="D436" t="s">
        <v>475</v>
      </c>
      <c r="F436" s="48"/>
      <c r="G436" s="48"/>
      <c r="H436" s="48"/>
      <c r="I436" s="48"/>
      <c r="J436" s="48"/>
      <c r="K436" s="48"/>
      <c r="L436" s="48"/>
      <c r="M436" s="48"/>
      <c r="N436" s="48"/>
      <c r="O436" s="48"/>
      <c r="P436" s="48"/>
      <c r="Q436" s="48"/>
      <c r="R436" s="49"/>
    </row>
    <row r="437" spans="1:18" ht="12.75">
      <c r="A437" t="s">
        <v>219</v>
      </c>
      <c r="B437" t="s">
        <v>220</v>
      </c>
      <c r="C437" t="s">
        <v>705</v>
      </c>
      <c r="D437" s="194" t="s">
        <v>1409</v>
      </c>
      <c r="F437" s="48"/>
      <c r="G437" s="48"/>
      <c r="H437" s="48"/>
      <c r="I437" s="48"/>
      <c r="J437" s="48"/>
      <c r="K437" s="48"/>
      <c r="L437" s="48"/>
      <c r="M437" s="48"/>
      <c r="N437" s="48"/>
      <c r="O437" s="48"/>
      <c r="P437" s="48"/>
      <c r="Q437" s="48"/>
      <c r="R437" s="49"/>
    </row>
    <row r="438" spans="1:18" ht="12.75">
      <c r="A438" t="s">
        <v>221</v>
      </c>
      <c r="B438" t="s">
        <v>222</v>
      </c>
      <c r="C438" t="s">
        <v>705</v>
      </c>
      <c r="D438" s="194" t="s">
        <v>1409</v>
      </c>
      <c r="F438" s="48"/>
      <c r="G438" s="48"/>
      <c r="H438" s="48"/>
      <c r="I438" s="48"/>
      <c r="J438" s="48"/>
      <c r="K438" s="48"/>
      <c r="L438" s="48"/>
      <c r="M438" s="48"/>
      <c r="N438" s="48"/>
      <c r="O438" s="48"/>
      <c r="P438" s="48"/>
      <c r="Q438" s="48"/>
      <c r="R438" s="49"/>
    </row>
    <row r="439" spans="1:18" ht="12.75">
      <c r="A439" t="s">
        <v>223</v>
      </c>
      <c r="B439" t="s">
        <v>224</v>
      </c>
      <c r="C439" t="s">
        <v>705</v>
      </c>
      <c r="D439" t="s">
        <v>475</v>
      </c>
      <c r="F439" s="48"/>
      <c r="G439" s="48"/>
      <c r="H439" s="48"/>
      <c r="I439" s="48"/>
      <c r="J439" s="48"/>
      <c r="K439" s="48"/>
      <c r="L439" s="48"/>
      <c r="M439" s="48"/>
      <c r="N439" s="48"/>
      <c r="O439" s="48"/>
      <c r="P439" s="48"/>
      <c r="Q439" s="48"/>
      <c r="R439" s="49"/>
    </row>
    <row r="440" spans="1:18" ht="12.75">
      <c r="A440" t="s">
        <v>225</v>
      </c>
      <c r="B440" t="s">
        <v>226</v>
      </c>
      <c r="C440" t="s">
        <v>705</v>
      </c>
      <c r="D440" t="s">
        <v>475</v>
      </c>
      <c r="F440" s="48"/>
      <c r="G440" s="48"/>
      <c r="H440" s="48"/>
      <c r="I440" s="48"/>
      <c r="J440" s="48"/>
      <c r="K440" s="48"/>
      <c r="L440" s="48"/>
      <c r="M440" s="48"/>
      <c r="N440" s="48"/>
      <c r="O440" s="48"/>
      <c r="P440" s="48"/>
      <c r="Q440" s="48"/>
      <c r="R440" s="49"/>
    </row>
    <row r="441" spans="1:18" ht="12.75">
      <c r="A441" t="s">
        <v>227</v>
      </c>
      <c r="B441" t="s">
        <v>1331</v>
      </c>
      <c r="C441" t="s">
        <v>705</v>
      </c>
      <c r="D441" t="s">
        <v>475</v>
      </c>
      <c r="F441" s="48"/>
      <c r="G441" s="48"/>
      <c r="H441" s="48"/>
      <c r="I441" s="48"/>
      <c r="J441" s="48"/>
      <c r="K441" s="48"/>
      <c r="L441" s="48"/>
      <c r="M441" s="48"/>
      <c r="N441" s="48"/>
      <c r="O441" s="48"/>
      <c r="P441" s="48"/>
      <c r="Q441" s="48"/>
      <c r="R441" s="49"/>
    </row>
    <row r="442" spans="1:18" ht="12.75">
      <c r="A442" t="s">
        <v>228</v>
      </c>
      <c r="B442" t="s">
        <v>229</v>
      </c>
      <c r="C442" t="s">
        <v>705</v>
      </c>
      <c r="D442" t="s">
        <v>475</v>
      </c>
      <c r="F442" s="48"/>
      <c r="G442" s="48"/>
      <c r="H442" s="48"/>
      <c r="I442" s="48"/>
      <c r="J442" s="48"/>
      <c r="K442" s="48"/>
      <c r="L442" s="48"/>
      <c r="M442" s="48"/>
      <c r="N442" s="48"/>
      <c r="O442" s="48"/>
      <c r="P442" s="48"/>
      <c r="Q442" s="48"/>
      <c r="R442" s="49"/>
    </row>
    <row r="443" spans="1:19" ht="12.75">
      <c r="A443" t="s">
        <v>230</v>
      </c>
      <c r="B443" t="s">
        <v>231</v>
      </c>
      <c r="C443" t="s">
        <v>705</v>
      </c>
      <c r="D443" t="s">
        <v>475</v>
      </c>
      <c r="F443" s="48"/>
      <c r="G443" s="48"/>
      <c r="H443" s="48"/>
      <c r="I443" s="48"/>
      <c r="J443" s="48"/>
      <c r="K443" s="48"/>
      <c r="L443" s="48"/>
      <c r="M443" s="48"/>
      <c r="N443" s="48"/>
      <c r="O443" s="48"/>
      <c r="P443" s="48"/>
      <c r="Q443" s="48"/>
      <c r="R443" s="49"/>
      <c r="S443" s="49" t="s">
        <v>283</v>
      </c>
    </row>
    <row r="444" spans="1:18" ht="12.75">
      <c r="A444" t="s">
        <v>232</v>
      </c>
      <c r="B444" t="s">
        <v>233</v>
      </c>
      <c r="C444" t="s">
        <v>705</v>
      </c>
      <c r="D444" t="s">
        <v>475</v>
      </c>
      <c r="F444" s="48"/>
      <c r="G444" s="48"/>
      <c r="H444" s="48"/>
      <c r="I444" s="48"/>
      <c r="J444" s="48"/>
      <c r="K444" s="48"/>
      <c r="L444" s="48"/>
      <c r="M444" s="48"/>
      <c r="N444" s="48"/>
      <c r="O444" s="48"/>
      <c r="P444" s="48"/>
      <c r="Q444" s="48"/>
      <c r="R444" s="49"/>
    </row>
    <row r="445" spans="1:18" ht="12.75">
      <c r="A445" t="s">
        <v>234</v>
      </c>
      <c r="B445" t="s">
        <v>235</v>
      </c>
      <c r="C445" t="s">
        <v>705</v>
      </c>
      <c r="D445" t="s">
        <v>475</v>
      </c>
      <c r="F445" s="48"/>
      <c r="G445" s="48"/>
      <c r="H445" s="48"/>
      <c r="I445" s="48"/>
      <c r="J445" s="48"/>
      <c r="K445" s="48"/>
      <c r="L445" s="48"/>
      <c r="M445" s="48"/>
      <c r="N445" s="48"/>
      <c r="O445" s="48"/>
      <c r="P445" s="48"/>
      <c r="Q445" s="48"/>
      <c r="R445" s="49"/>
    </row>
    <row r="446" spans="1:18" ht="12.75">
      <c r="A446" t="s">
        <v>236</v>
      </c>
      <c r="B446" t="s">
        <v>237</v>
      </c>
      <c r="C446" t="s">
        <v>705</v>
      </c>
      <c r="D446" t="s">
        <v>475</v>
      </c>
      <c r="F446" s="48"/>
      <c r="G446" s="48"/>
      <c r="H446" s="48"/>
      <c r="I446" s="48"/>
      <c r="J446" s="48"/>
      <c r="K446" s="48"/>
      <c r="L446" s="48"/>
      <c r="M446" s="48"/>
      <c r="N446" s="48"/>
      <c r="O446" s="48"/>
      <c r="P446" s="48"/>
      <c r="Q446" s="48"/>
      <c r="R446" s="49"/>
    </row>
    <row r="447" spans="1:18" ht="12.75">
      <c r="A447" t="s">
        <v>238</v>
      </c>
      <c r="B447" t="s">
        <v>239</v>
      </c>
      <c r="C447" t="s">
        <v>705</v>
      </c>
      <c r="D447" t="s">
        <v>475</v>
      </c>
      <c r="F447" s="48"/>
      <c r="G447" s="48"/>
      <c r="H447" s="48"/>
      <c r="I447" s="48"/>
      <c r="J447" s="48"/>
      <c r="K447" s="48"/>
      <c r="L447" s="48"/>
      <c r="M447" s="48"/>
      <c r="N447" s="48"/>
      <c r="O447" s="48"/>
      <c r="P447" s="48"/>
      <c r="Q447" s="48"/>
      <c r="R447" s="49"/>
    </row>
    <row r="448" spans="1:18" ht="12.75">
      <c r="A448" t="s">
        <v>240</v>
      </c>
      <c r="B448" t="s">
        <v>241</v>
      </c>
      <c r="C448" t="s">
        <v>705</v>
      </c>
      <c r="D448" t="s">
        <v>475</v>
      </c>
      <c r="F448" s="48"/>
      <c r="G448" s="48"/>
      <c r="H448" s="48"/>
      <c r="I448" s="48"/>
      <c r="J448" s="48"/>
      <c r="K448" s="48"/>
      <c r="L448" s="48"/>
      <c r="M448" s="48"/>
      <c r="N448" s="48"/>
      <c r="O448" s="48"/>
      <c r="P448" s="48"/>
      <c r="Q448" s="48"/>
      <c r="R448" s="49"/>
    </row>
    <row r="449" spans="1:18" ht="12.75">
      <c r="A449" t="s">
        <v>242</v>
      </c>
      <c r="B449" t="s">
        <v>243</v>
      </c>
      <c r="C449" t="s">
        <v>705</v>
      </c>
      <c r="D449" t="s">
        <v>475</v>
      </c>
      <c r="F449" s="48"/>
      <c r="G449" s="48"/>
      <c r="H449" s="48"/>
      <c r="I449" s="48"/>
      <c r="J449" s="48"/>
      <c r="K449" s="48"/>
      <c r="L449" s="48"/>
      <c r="M449" s="48"/>
      <c r="N449" s="48"/>
      <c r="O449" s="48"/>
      <c r="P449" s="48"/>
      <c r="Q449" s="48"/>
      <c r="R449" s="49"/>
    </row>
    <row r="450" spans="1:18" ht="12.75">
      <c r="A450" t="s">
        <v>244</v>
      </c>
      <c r="B450" t="s">
        <v>245</v>
      </c>
      <c r="C450" t="s">
        <v>705</v>
      </c>
      <c r="D450" t="s">
        <v>731</v>
      </c>
      <c r="F450" s="48"/>
      <c r="G450" s="48"/>
      <c r="H450" s="48"/>
      <c r="I450" s="48"/>
      <c r="J450" s="48"/>
      <c r="K450" s="48"/>
      <c r="L450" s="48"/>
      <c r="M450" s="48"/>
      <c r="N450" s="48"/>
      <c r="O450" s="48"/>
      <c r="P450" s="48"/>
      <c r="Q450" s="48"/>
      <c r="R450" s="49"/>
    </row>
    <row r="451" spans="1:18" ht="12.75">
      <c r="A451" t="s">
        <v>246</v>
      </c>
      <c r="B451" t="s">
        <v>247</v>
      </c>
      <c r="C451" t="s">
        <v>705</v>
      </c>
      <c r="D451" t="s">
        <v>731</v>
      </c>
      <c r="F451" s="48"/>
      <c r="G451" s="48"/>
      <c r="H451" s="48"/>
      <c r="I451" s="48"/>
      <c r="J451" s="48"/>
      <c r="K451" s="48"/>
      <c r="L451" s="48"/>
      <c r="M451" s="48"/>
      <c r="N451" s="48"/>
      <c r="O451" s="48"/>
      <c r="P451" s="48"/>
      <c r="Q451" s="48"/>
      <c r="R451" s="49"/>
    </row>
    <row r="452" spans="1:18" ht="12.75">
      <c r="A452" t="s">
        <v>248</v>
      </c>
      <c r="B452" t="s">
        <v>249</v>
      </c>
      <c r="C452" t="s">
        <v>705</v>
      </c>
      <c r="D452" t="s">
        <v>731</v>
      </c>
      <c r="F452" s="48"/>
      <c r="G452" s="48"/>
      <c r="H452" s="48"/>
      <c r="I452" s="48"/>
      <c r="J452" s="48"/>
      <c r="K452" s="48"/>
      <c r="L452" s="48"/>
      <c r="M452" s="48"/>
      <c r="N452" s="48"/>
      <c r="O452" s="48"/>
      <c r="P452" s="48"/>
      <c r="Q452" s="48"/>
      <c r="R452" s="49"/>
    </row>
    <row r="453" spans="1:18" ht="12.75">
      <c r="A453" t="s">
        <v>250</v>
      </c>
      <c r="B453" t="s">
        <v>251</v>
      </c>
      <c r="C453" t="s">
        <v>705</v>
      </c>
      <c r="D453" s="194" t="s">
        <v>1409</v>
      </c>
      <c r="F453" s="48"/>
      <c r="G453" s="48"/>
      <c r="H453" s="48"/>
      <c r="I453" s="48"/>
      <c r="J453" s="48"/>
      <c r="K453" s="48"/>
      <c r="L453" s="48"/>
      <c r="M453" s="48"/>
      <c r="N453" s="48"/>
      <c r="O453" s="48"/>
      <c r="P453" s="48"/>
      <c r="Q453" s="48"/>
      <c r="R453" s="49"/>
    </row>
    <row r="454" spans="1:18" ht="12.75">
      <c r="A454" t="s">
        <v>252</v>
      </c>
      <c r="B454" t="s">
        <v>253</v>
      </c>
      <c r="C454" t="s">
        <v>705</v>
      </c>
      <c r="D454" s="194" t="s">
        <v>1409</v>
      </c>
      <c r="F454" s="48"/>
      <c r="G454" s="48"/>
      <c r="H454" s="48"/>
      <c r="I454" s="48"/>
      <c r="J454" s="48"/>
      <c r="K454" s="48"/>
      <c r="L454" s="48"/>
      <c r="M454" s="48"/>
      <c r="N454" s="48"/>
      <c r="O454" s="48"/>
      <c r="P454" s="48"/>
      <c r="Q454" s="48"/>
      <c r="R454" s="49"/>
    </row>
    <row r="455" spans="1:18" ht="12.75">
      <c r="A455" t="s">
        <v>1434</v>
      </c>
      <c r="B455" t="s">
        <v>1435</v>
      </c>
      <c r="C455" t="s">
        <v>705</v>
      </c>
      <c r="D455" t="s">
        <v>475</v>
      </c>
      <c r="F455" s="48"/>
      <c r="G455" s="48"/>
      <c r="H455" s="48"/>
      <c r="I455" s="48"/>
      <c r="J455" s="48"/>
      <c r="K455" s="48"/>
      <c r="L455" s="48"/>
      <c r="M455" s="48"/>
      <c r="N455" s="48"/>
      <c r="O455" s="48"/>
      <c r="P455" s="48"/>
      <c r="Q455" s="48"/>
      <c r="R455" s="49"/>
    </row>
    <row r="456" spans="1:18" ht="12.75">
      <c r="A456" t="s">
        <v>1436</v>
      </c>
      <c r="B456" t="s">
        <v>1437</v>
      </c>
      <c r="C456" t="s">
        <v>705</v>
      </c>
      <c r="D456" s="194" t="s">
        <v>1409</v>
      </c>
      <c r="F456" s="48"/>
      <c r="G456" s="48"/>
      <c r="H456" s="48"/>
      <c r="I456" s="48"/>
      <c r="J456" s="48"/>
      <c r="K456" s="48"/>
      <c r="L456" s="48"/>
      <c r="M456" s="48"/>
      <c r="N456" s="48"/>
      <c r="O456" s="48"/>
      <c r="P456" s="48"/>
      <c r="Q456" s="48"/>
      <c r="R456" s="49"/>
    </row>
    <row r="457" spans="1:18" ht="12.75">
      <c r="A457" t="s">
        <v>254</v>
      </c>
      <c r="B457" t="s">
        <v>255</v>
      </c>
      <c r="C457" t="s">
        <v>705</v>
      </c>
      <c r="D457" s="194" t="s">
        <v>1409</v>
      </c>
      <c r="F457" s="48"/>
      <c r="G457" s="48"/>
      <c r="H457" s="48"/>
      <c r="I457" s="48"/>
      <c r="J457" s="48"/>
      <c r="K457" s="48"/>
      <c r="L457" s="48"/>
      <c r="M457" s="48"/>
      <c r="N457" s="48"/>
      <c r="O457" s="48"/>
      <c r="P457" s="48"/>
      <c r="Q457" s="48"/>
      <c r="R457" s="49"/>
    </row>
    <row r="458" spans="1:18" ht="12.75">
      <c r="A458" t="s">
        <v>256</v>
      </c>
      <c r="B458" t="s">
        <v>257</v>
      </c>
      <c r="C458" t="s">
        <v>705</v>
      </c>
      <c r="D458" s="194" t="s">
        <v>1409</v>
      </c>
      <c r="F458" s="48"/>
      <c r="G458" s="48"/>
      <c r="H458" s="48"/>
      <c r="I458" s="48"/>
      <c r="J458" s="48"/>
      <c r="K458" s="48"/>
      <c r="L458" s="48"/>
      <c r="M458" s="48"/>
      <c r="N458" s="48"/>
      <c r="O458" s="48"/>
      <c r="P458" s="48"/>
      <c r="Q458" s="48"/>
      <c r="R458" s="49"/>
    </row>
    <row r="459" spans="1:18" ht="12.75">
      <c r="A459" t="s">
        <v>258</v>
      </c>
      <c r="B459" t="s">
        <v>259</v>
      </c>
      <c r="C459" t="s">
        <v>705</v>
      </c>
      <c r="D459" s="194" t="s">
        <v>1409</v>
      </c>
      <c r="F459" s="48"/>
      <c r="G459" s="48"/>
      <c r="H459" s="48"/>
      <c r="I459" s="48"/>
      <c r="J459" s="48"/>
      <c r="K459" s="48"/>
      <c r="L459" s="48"/>
      <c r="M459" s="48"/>
      <c r="N459" s="48"/>
      <c r="O459" s="48"/>
      <c r="P459" s="48"/>
      <c r="Q459" s="48"/>
      <c r="R459" s="49"/>
    </row>
    <row r="460" spans="1:18" ht="12.75">
      <c r="A460" t="s">
        <v>260</v>
      </c>
      <c r="B460" t="s">
        <v>261</v>
      </c>
      <c r="C460" t="s">
        <v>705</v>
      </c>
      <c r="D460" s="194" t="s">
        <v>1409</v>
      </c>
      <c r="F460" s="48"/>
      <c r="G460" s="48"/>
      <c r="H460" s="48"/>
      <c r="I460" s="48"/>
      <c r="J460" s="48"/>
      <c r="K460" s="48"/>
      <c r="L460" s="48"/>
      <c r="M460" s="48"/>
      <c r="N460" s="48"/>
      <c r="O460" s="48"/>
      <c r="P460" s="48"/>
      <c r="Q460" s="48"/>
      <c r="R460" s="49"/>
    </row>
    <row r="461" spans="1:18" ht="12.75">
      <c r="A461" t="s">
        <v>262</v>
      </c>
      <c r="B461" t="s">
        <v>263</v>
      </c>
      <c r="C461" t="s">
        <v>705</v>
      </c>
      <c r="D461" t="s">
        <v>731</v>
      </c>
      <c r="F461" s="48"/>
      <c r="G461" s="48"/>
      <c r="H461" s="48"/>
      <c r="I461" s="48"/>
      <c r="J461" s="48"/>
      <c r="K461" s="48"/>
      <c r="L461" s="48"/>
      <c r="M461" s="48"/>
      <c r="N461" s="48"/>
      <c r="O461" s="48"/>
      <c r="P461" s="48"/>
      <c r="Q461" s="48"/>
      <c r="R461" s="49"/>
    </row>
    <row r="462" spans="1:18" ht="12.75">
      <c r="A462" t="s">
        <v>264</v>
      </c>
      <c r="B462" t="s">
        <v>265</v>
      </c>
      <c r="C462" t="s">
        <v>705</v>
      </c>
      <c r="D462" t="s">
        <v>731</v>
      </c>
      <c r="F462" s="48"/>
      <c r="G462" s="48"/>
      <c r="H462" s="48"/>
      <c r="I462" s="48"/>
      <c r="J462" s="48"/>
      <c r="K462" s="48"/>
      <c r="L462" s="48"/>
      <c r="M462" s="48"/>
      <c r="N462" s="48"/>
      <c r="O462" s="48"/>
      <c r="P462" s="48"/>
      <c r="Q462" s="48"/>
      <c r="R462" s="49"/>
    </row>
    <row r="463" spans="1:18" ht="12.75">
      <c r="A463" t="s">
        <v>266</v>
      </c>
      <c r="B463" t="s">
        <v>267</v>
      </c>
      <c r="C463" t="s">
        <v>705</v>
      </c>
      <c r="D463" t="s">
        <v>731</v>
      </c>
      <c r="F463" s="48"/>
      <c r="G463" s="48"/>
      <c r="H463" s="48"/>
      <c r="I463" s="48"/>
      <c r="J463" s="48"/>
      <c r="K463" s="48"/>
      <c r="L463" s="48"/>
      <c r="M463" s="48"/>
      <c r="N463" s="48"/>
      <c r="O463" s="48"/>
      <c r="P463" s="48"/>
      <c r="Q463" s="48"/>
      <c r="R463" s="49"/>
    </row>
    <row r="464" spans="1:18" ht="12.75">
      <c r="A464" t="s">
        <v>268</v>
      </c>
      <c r="B464" t="s">
        <v>269</v>
      </c>
      <c r="C464" t="s">
        <v>705</v>
      </c>
      <c r="D464" t="s">
        <v>731</v>
      </c>
      <c r="F464" s="48"/>
      <c r="G464" s="48"/>
      <c r="H464" s="48"/>
      <c r="I464" s="48"/>
      <c r="J464" s="48"/>
      <c r="K464" s="48"/>
      <c r="L464" s="48"/>
      <c r="M464" s="48"/>
      <c r="N464" s="48"/>
      <c r="O464" s="48"/>
      <c r="P464" s="48"/>
      <c r="Q464" s="48"/>
      <c r="R464" s="49"/>
    </row>
    <row r="465" spans="1:18" ht="12.75">
      <c r="A465" t="s">
        <v>270</v>
      </c>
      <c r="B465" t="s">
        <v>271</v>
      </c>
      <c r="C465" t="s">
        <v>705</v>
      </c>
      <c r="D465" s="194" t="s">
        <v>1409</v>
      </c>
      <c r="F465" s="48"/>
      <c r="G465" s="48"/>
      <c r="H465" s="48"/>
      <c r="I465" s="48"/>
      <c r="J465" s="48"/>
      <c r="K465" s="48"/>
      <c r="L465" s="48"/>
      <c r="M465" s="48"/>
      <c r="N465" s="48"/>
      <c r="O465" s="48"/>
      <c r="P465" s="48"/>
      <c r="Q465" s="48"/>
      <c r="R465" s="49"/>
    </row>
    <row r="466" spans="1:18" ht="12.75">
      <c r="A466" t="s">
        <v>272</v>
      </c>
      <c r="B466" t="s">
        <v>273</v>
      </c>
      <c r="C466" t="s">
        <v>705</v>
      </c>
      <c r="D466" s="194" t="s">
        <v>1409</v>
      </c>
      <c r="F466" s="48"/>
      <c r="G466" s="48"/>
      <c r="H466" s="48"/>
      <c r="I466" s="48"/>
      <c r="J466" s="48"/>
      <c r="K466" s="48"/>
      <c r="L466" s="48"/>
      <c r="M466" s="48"/>
      <c r="N466" s="48"/>
      <c r="O466" s="48"/>
      <c r="P466" s="48"/>
      <c r="Q466" s="48"/>
      <c r="R466" s="49"/>
    </row>
    <row r="467" spans="1:18" ht="12.75">
      <c r="A467" t="s">
        <v>274</v>
      </c>
      <c r="B467" t="s">
        <v>275</v>
      </c>
      <c r="C467" t="s">
        <v>705</v>
      </c>
      <c r="D467" t="s">
        <v>475</v>
      </c>
      <c r="F467" s="48"/>
      <c r="G467" s="48"/>
      <c r="H467" s="48"/>
      <c r="I467" s="48"/>
      <c r="J467" s="48"/>
      <c r="K467" s="48"/>
      <c r="L467" s="48"/>
      <c r="M467" s="48"/>
      <c r="N467" s="48"/>
      <c r="O467" s="48"/>
      <c r="P467" s="48"/>
      <c r="Q467" s="48"/>
      <c r="R467" s="49"/>
    </row>
    <row r="468" spans="1:18" ht="12.75">
      <c r="A468" t="s">
        <v>276</v>
      </c>
      <c r="B468" t="s">
        <v>276</v>
      </c>
      <c r="C468" t="s">
        <v>705</v>
      </c>
      <c r="D468" t="s">
        <v>475</v>
      </c>
      <c r="F468" s="48"/>
      <c r="G468" s="48"/>
      <c r="H468" s="48"/>
      <c r="I468" s="48"/>
      <c r="J468" s="48"/>
      <c r="K468" s="48"/>
      <c r="L468" s="48"/>
      <c r="M468" s="48"/>
      <c r="N468" s="48"/>
      <c r="O468" s="48"/>
      <c r="P468" s="48"/>
      <c r="Q468" s="48"/>
      <c r="R468" s="49"/>
    </row>
    <row r="469" spans="1:18" ht="12.75">
      <c r="A469" t="s">
        <v>277</v>
      </c>
      <c r="B469" t="s">
        <v>278</v>
      </c>
      <c r="C469" t="s">
        <v>711</v>
      </c>
      <c r="D469" t="s">
        <v>647</v>
      </c>
      <c r="F469" s="48"/>
      <c r="G469" s="48"/>
      <c r="H469" s="48"/>
      <c r="I469" s="48"/>
      <c r="J469" s="48"/>
      <c r="K469" s="48"/>
      <c r="L469" s="48"/>
      <c r="M469" s="48"/>
      <c r="N469" s="48"/>
      <c r="O469" s="48"/>
      <c r="P469" s="48"/>
      <c r="Q469" s="48"/>
      <c r="R469" s="49"/>
    </row>
    <row r="470" spans="1:18" ht="12.75">
      <c r="A470" t="s">
        <v>279</v>
      </c>
      <c r="B470" t="s">
        <v>280</v>
      </c>
      <c r="C470" t="s">
        <v>711</v>
      </c>
      <c r="D470" t="s">
        <v>647</v>
      </c>
      <c r="F470" s="48"/>
      <c r="G470" s="48"/>
      <c r="H470" s="48"/>
      <c r="I470" s="48"/>
      <c r="J470" s="48"/>
      <c r="K470" s="48"/>
      <c r="L470" s="48"/>
      <c r="M470" s="48"/>
      <c r="N470" s="48"/>
      <c r="O470" s="48"/>
      <c r="P470" s="48"/>
      <c r="Q470" s="48"/>
      <c r="R470" s="49"/>
    </row>
    <row r="471" spans="1:18" ht="12.75">
      <c r="A471" t="s">
        <v>1332</v>
      </c>
      <c r="B471" t="s">
        <v>1333</v>
      </c>
      <c r="C471" t="s">
        <v>711</v>
      </c>
      <c r="D471" t="s">
        <v>640</v>
      </c>
      <c r="F471" s="48"/>
      <c r="G471" s="48"/>
      <c r="H471" s="48"/>
      <c r="I471" s="48"/>
      <c r="J471" s="48"/>
      <c r="K471" s="48"/>
      <c r="L471" s="48"/>
      <c r="M471" s="48"/>
      <c r="N471" s="48"/>
      <c r="O471" s="48"/>
      <c r="P471" s="48"/>
      <c r="Q471" s="48"/>
      <c r="R471" s="49"/>
    </row>
    <row r="472" spans="1:18" ht="12.75">
      <c r="A472" t="s">
        <v>281</v>
      </c>
      <c r="B472" t="s">
        <v>282</v>
      </c>
      <c r="C472" t="s">
        <v>705</v>
      </c>
      <c r="D472" s="194" t="s">
        <v>1409</v>
      </c>
      <c r="F472" s="48"/>
      <c r="G472" s="48"/>
      <c r="H472" s="48"/>
      <c r="I472" s="48"/>
      <c r="J472" s="48"/>
      <c r="K472" s="48"/>
      <c r="L472" s="48"/>
      <c r="M472" s="48"/>
      <c r="N472" s="48"/>
      <c r="O472" s="48"/>
      <c r="P472" s="48"/>
      <c r="Q472" s="48"/>
      <c r="R472" s="49"/>
    </row>
    <row r="473" spans="1:18" ht="12.75">
      <c r="A473" t="s">
        <v>284</v>
      </c>
      <c r="B473" t="s">
        <v>285</v>
      </c>
      <c r="C473" t="s">
        <v>705</v>
      </c>
      <c r="D473" s="194" t="s">
        <v>1409</v>
      </c>
      <c r="F473" s="48"/>
      <c r="G473" s="48"/>
      <c r="H473" s="48"/>
      <c r="I473" s="48"/>
      <c r="J473" s="48"/>
      <c r="K473" s="48"/>
      <c r="L473" s="48"/>
      <c r="M473" s="48"/>
      <c r="N473" s="48"/>
      <c r="O473" s="48"/>
      <c r="P473" s="48"/>
      <c r="Q473" s="48"/>
      <c r="R473" s="49"/>
    </row>
    <row r="474" spans="1:18" ht="12.75">
      <c r="A474" t="s">
        <v>286</v>
      </c>
      <c r="B474" t="s">
        <v>287</v>
      </c>
      <c r="C474" t="s">
        <v>711</v>
      </c>
      <c r="D474" t="s">
        <v>474</v>
      </c>
      <c r="F474" s="48"/>
      <c r="G474" s="48"/>
      <c r="H474" s="48"/>
      <c r="I474" s="48"/>
      <c r="J474" s="48"/>
      <c r="K474" s="48"/>
      <c r="L474" s="48"/>
      <c r="M474" s="48"/>
      <c r="N474" s="48"/>
      <c r="O474" s="48"/>
      <c r="P474" s="48"/>
      <c r="Q474" s="48"/>
      <c r="R474" s="49"/>
    </row>
    <row r="475" spans="1:18" ht="12.75">
      <c r="A475" t="s">
        <v>288</v>
      </c>
      <c r="B475" t="s">
        <v>289</v>
      </c>
      <c r="C475" t="s">
        <v>711</v>
      </c>
      <c r="D475" t="s">
        <v>474</v>
      </c>
      <c r="F475" s="48"/>
      <c r="G475" s="48"/>
      <c r="H475" s="48"/>
      <c r="I475" s="48"/>
      <c r="J475" s="48"/>
      <c r="K475" s="48"/>
      <c r="L475" s="48"/>
      <c r="M475" s="48"/>
      <c r="N475" s="48"/>
      <c r="O475" s="48"/>
      <c r="P475" s="48"/>
      <c r="Q475" s="48"/>
      <c r="R475" s="49"/>
    </row>
    <row r="476" spans="1:18" ht="12.75">
      <c r="A476" t="s">
        <v>290</v>
      </c>
      <c r="B476" t="s">
        <v>1334</v>
      </c>
      <c r="C476" t="s">
        <v>711</v>
      </c>
      <c r="D476" t="s">
        <v>474</v>
      </c>
      <c r="F476" s="48"/>
      <c r="G476" s="48"/>
      <c r="H476" s="48"/>
      <c r="I476" s="48"/>
      <c r="J476" s="48"/>
      <c r="K476" s="48"/>
      <c r="L476" s="48"/>
      <c r="M476" s="48"/>
      <c r="N476" s="48"/>
      <c r="O476" s="48"/>
      <c r="P476" s="48"/>
      <c r="Q476" s="48"/>
      <c r="R476" s="49"/>
    </row>
    <row r="477" spans="1:18" ht="12.75">
      <c r="A477" t="s">
        <v>291</v>
      </c>
      <c r="B477" t="s">
        <v>291</v>
      </c>
      <c r="C477" t="s">
        <v>711</v>
      </c>
      <c r="D477" t="s">
        <v>474</v>
      </c>
      <c r="F477" s="48"/>
      <c r="G477" s="48"/>
      <c r="H477" s="48"/>
      <c r="I477" s="48"/>
      <c r="J477" s="48"/>
      <c r="K477" s="48"/>
      <c r="L477" s="48"/>
      <c r="M477" s="48"/>
      <c r="N477" s="48"/>
      <c r="O477" s="48"/>
      <c r="P477" s="48"/>
      <c r="Q477" s="48"/>
      <c r="R477" s="49"/>
    </row>
    <row r="478" spans="1:18" ht="12.75">
      <c r="A478" t="s">
        <v>292</v>
      </c>
      <c r="B478" t="s">
        <v>293</v>
      </c>
      <c r="C478" t="s">
        <v>705</v>
      </c>
      <c r="D478" t="s">
        <v>475</v>
      </c>
      <c r="F478" s="48"/>
      <c r="G478" s="48"/>
      <c r="H478" s="48"/>
      <c r="I478" s="48"/>
      <c r="J478" s="48"/>
      <c r="K478" s="48"/>
      <c r="L478" s="48"/>
      <c r="M478" s="48"/>
      <c r="N478" s="48"/>
      <c r="O478" s="48"/>
      <c r="P478" s="48"/>
      <c r="Q478" s="48"/>
      <c r="R478" s="49"/>
    </row>
    <row r="479" spans="1:18" ht="12.75">
      <c r="A479" t="s">
        <v>294</v>
      </c>
      <c r="B479" t="s">
        <v>295</v>
      </c>
      <c r="C479" t="s">
        <v>711</v>
      </c>
      <c r="D479" t="s">
        <v>640</v>
      </c>
      <c r="F479" s="48"/>
      <c r="G479" s="48"/>
      <c r="H479" s="48"/>
      <c r="I479" s="48"/>
      <c r="J479" s="48"/>
      <c r="K479" s="48"/>
      <c r="L479" s="48"/>
      <c r="M479" s="48"/>
      <c r="N479" s="48"/>
      <c r="O479" s="48"/>
      <c r="P479" s="48"/>
      <c r="Q479" s="48"/>
      <c r="R479" s="49"/>
    </row>
    <row r="480" spans="1:18" ht="12.75">
      <c r="A480" t="s">
        <v>296</v>
      </c>
      <c r="B480" t="s">
        <v>297</v>
      </c>
      <c r="C480" t="s">
        <v>711</v>
      </c>
      <c r="D480" t="s">
        <v>640</v>
      </c>
      <c r="F480" s="48"/>
      <c r="G480" s="48"/>
      <c r="H480" s="48"/>
      <c r="I480" s="48"/>
      <c r="J480" s="48"/>
      <c r="K480" s="48"/>
      <c r="L480" s="48"/>
      <c r="M480" s="48"/>
      <c r="N480" s="48"/>
      <c r="O480" s="48"/>
      <c r="P480" s="48"/>
      <c r="Q480" s="48"/>
      <c r="R480" s="49"/>
    </row>
    <row r="481" spans="1:18" ht="12.75">
      <c r="A481" t="s">
        <v>298</v>
      </c>
      <c r="B481" t="s">
        <v>299</v>
      </c>
      <c r="C481" t="s">
        <v>711</v>
      </c>
      <c r="D481" t="s">
        <v>640</v>
      </c>
      <c r="F481" s="48"/>
      <c r="G481" s="48"/>
      <c r="H481" s="48"/>
      <c r="I481" s="48"/>
      <c r="J481" s="48"/>
      <c r="K481" s="48"/>
      <c r="L481" s="48"/>
      <c r="M481" s="48"/>
      <c r="N481" s="48"/>
      <c r="O481" s="48"/>
      <c r="P481" s="48"/>
      <c r="Q481" s="48"/>
      <c r="R481" s="49"/>
    </row>
    <row r="482" spans="1:18" ht="12.75">
      <c r="A482" t="s">
        <v>300</v>
      </c>
      <c r="B482" t="s">
        <v>301</v>
      </c>
      <c r="C482" t="s">
        <v>711</v>
      </c>
      <c r="D482" t="s">
        <v>640</v>
      </c>
      <c r="F482" s="48"/>
      <c r="G482" s="48"/>
      <c r="H482" s="48"/>
      <c r="I482" s="48"/>
      <c r="J482" s="48"/>
      <c r="K482" s="48"/>
      <c r="L482" s="48"/>
      <c r="M482" s="48"/>
      <c r="N482" s="48"/>
      <c r="O482" s="48"/>
      <c r="P482" s="48"/>
      <c r="Q482" s="48"/>
      <c r="R482" s="49"/>
    </row>
    <row r="483" spans="1:18" ht="12.75">
      <c r="A483" t="s">
        <v>302</v>
      </c>
      <c r="B483" t="s">
        <v>1335</v>
      </c>
      <c r="C483" t="s">
        <v>711</v>
      </c>
      <c r="D483" t="s">
        <v>640</v>
      </c>
      <c r="F483" s="48"/>
      <c r="G483" s="48"/>
      <c r="H483" s="48"/>
      <c r="I483" s="48"/>
      <c r="J483" s="48"/>
      <c r="K483" s="48"/>
      <c r="L483" s="48"/>
      <c r="M483" s="48"/>
      <c r="N483" s="48"/>
      <c r="O483" s="48"/>
      <c r="P483" s="48"/>
      <c r="Q483" s="48"/>
      <c r="R483" s="49"/>
    </row>
    <row r="484" spans="1:18" ht="12.75">
      <c r="A484" t="s">
        <v>303</v>
      </c>
      <c r="B484" t="s">
        <v>304</v>
      </c>
      <c r="C484" t="s">
        <v>705</v>
      </c>
      <c r="D484" t="s">
        <v>731</v>
      </c>
      <c r="F484" s="48"/>
      <c r="G484" s="48"/>
      <c r="H484" s="48"/>
      <c r="I484" s="48"/>
      <c r="J484" s="48"/>
      <c r="K484" s="48"/>
      <c r="L484" s="48"/>
      <c r="M484" s="48"/>
      <c r="N484" s="48"/>
      <c r="O484" s="48"/>
      <c r="P484" s="48"/>
      <c r="Q484" s="48"/>
      <c r="R484" s="49"/>
    </row>
    <row r="485" spans="1:18" ht="12.75">
      <c r="A485" t="s">
        <v>305</v>
      </c>
      <c r="B485" t="s">
        <v>306</v>
      </c>
      <c r="C485" t="s">
        <v>705</v>
      </c>
      <c r="D485" s="194" t="s">
        <v>1409</v>
      </c>
      <c r="F485" s="48"/>
      <c r="G485" s="48"/>
      <c r="H485" s="48"/>
      <c r="I485" s="48"/>
      <c r="J485" s="48"/>
      <c r="K485" s="48"/>
      <c r="L485" s="48"/>
      <c r="M485" s="48"/>
      <c r="N485" s="48"/>
      <c r="O485" s="48"/>
      <c r="P485" s="48"/>
      <c r="Q485" s="48"/>
      <c r="R485" s="49"/>
    </row>
    <row r="486" spans="1:18" ht="12.75">
      <c r="A486" t="s">
        <v>307</v>
      </c>
      <c r="B486" t="s">
        <v>308</v>
      </c>
      <c r="C486" t="s">
        <v>705</v>
      </c>
      <c r="D486" s="194" t="s">
        <v>1409</v>
      </c>
      <c r="F486" s="48"/>
      <c r="G486" s="48"/>
      <c r="H486" s="48"/>
      <c r="I486" s="48"/>
      <c r="J486" s="48"/>
      <c r="K486" s="48"/>
      <c r="L486" s="48"/>
      <c r="M486" s="48"/>
      <c r="N486" s="48"/>
      <c r="O486" s="48"/>
      <c r="P486" s="48"/>
      <c r="Q486" s="48"/>
      <c r="R486" s="49"/>
    </row>
    <row r="487" spans="1:18" ht="12.75">
      <c r="A487" t="s">
        <v>309</v>
      </c>
      <c r="B487" t="s">
        <v>310</v>
      </c>
      <c r="C487" t="s">
        <v>705</v>
      </c>
      <c r="D487" s="194" t="s">
        <v>1409</v>
      </c>
      <c r="F487" s="48"/>
      <c r="G487" s="48"/>
      <c r="H487" s="48"/>
      <c r="I487" s="48"/>
      <c r="J487" s="48"/>
      <c r="K487" s="48"/>
      <c r="L487" s="48"/>
      <c r="M487" s="48"/>
      <c r="N487" s="48"/>
      <c r="O487" s="48"/>
      <c r="P487" s="48"/>
      <c r="Q487" s="48"/>
      <c r="R487" s="49"/>
    </row>
    <row r="488" spans="1:18" ht="12.75">
      <c r="A488" t="s">
        <v>311</v>
      </c>
      <c r="B488" t="s">
        <v>1336</v>
      </c>
      <c r="C488" t="s">
        <v>705</v>
      </c>
      <c r="D488" t="s">
        <v>731</v>
      </c>
      <c r="F488" s="48"/>
      <c r="G488" s="48"/>
      <c r="H488" s="48"/>
      <c r="I488" s="48"/>
      <c r="J488" s="48"/>
      <c r="K488" s="48"/>
      <c r="L488" s="48"/>
      <c r="M488" s="48"/>
      <c r="N488" s="48"/>
      <c r="O488" s="48"/>
      <c r="P488" s="48"/>
      <c r="Q488" s="48"/>
      <c r="R488" s="49"/>
    </row>
    <row r="489" spans="1:18" ht="12.75">
      <c r="A489" t="s">
        <v>312</v>
      </c>
      <c r="B489" t="s">
        <v>1337</v>
      </c>
      <c r="C489" t="s">
        <v>711</v>
      </c>
      <c r="D489" t="s">
        <v>640</v>
      </c>
      <c r="F489" s="48"/>
      <c r="G489" s="48"/>
      <c r="H489" s="48"/>
      <c r="I489" s="48"/>
      <c r="J489" s="48"/>
      <c r="K489" s="48"/>
      <c r="L489" s="48"/>
      <c r="M489" s="48"/>
      <c r="N489" s="48"/>
      <c r="O489" s="48"/>
      <c r="P489" s="48"/>
      <c r="Q489" s="48"/>
      <c r="R489" s="49"/>
    </row>
    <row r="490" spans="1:18" ht="12.75">
      <c r="A490" t="s">
        <v>313</v>
      </c>
      <c r="B490" t="s">
        <v>1338</v>
      </c>
      <c r="C490" t="s">
        <v>711</v>
      </c>
      <c r="D490" t="s">
        <v>640</v>
      </c>
      <c r="F490" s="48"/>
      <c r="G490" s="48"/>
      <c r="H490" s="48"/>
      <c r="I490" s="48"/>
      <c r="J490" s="48"/>
      <c r="K490" s="48"/>
      <c r="L490" s="48"/>
      <c r="M490" s="48"/>
      <c r="N490" s="48"/>
      <c r="O490" s="48"/>
      <c r="P490" s="48"/>
      <c r="Q490" s="48"/>
      <c r="R490" s="49"/>
    </row>
    <row r="491" spans="1:18" ht="12.75">
      <c r="A491" t="s">
        <v>315</v>
      </c>
      <c r="B491" t="s">
        <v>1339</v>
      </c>
      <c r="C491" t="s">
        <v>711</v>
      </c>
      <c r="D491" t="s">
        <v>640</v>
      </c>
      <c r="F491" s="48"/>
      <c r="G491" s="48"/>
      <c r="H491" s="48"/>
      <c r="I491" s="48"/>
      <c r="J491" s="48"/>
      <c r="K491" s="48"/>
      <c r="L491" s="48"/>
      <c r="M491" s="48"/>
      <c r="N491" s="48"/>
      <c r="O491" s="48"/>
      <c r="P491" s="48"/>
      <c r="Q491" s="48"/>
      <c r="R491" s="49"/>
    </row>
    <row r="492" spans="1:18" ht="12.75">
      <c r="A492" t="s">
        <v>316</v>
      </c>
      <c r="B492" t="s">
        <v>317</v>
      </c>
      <c r="C492" t="s">
        <v>705</v>
      </c>
      <c r="D492" t="s">
        <v>475</v>
      </c>
      <c r="F492" s="48"/>
      <c r="G492" s="48"/>
      <c r="H492" s="48"/>
      <c r="I492" s="48"/>
      <c r="J492" s="48"/>
      <c r="K492" s="48"/>
      <c r="L492" s="48"/>
      <c r="M492" s="48"/>
      <c r="N492" s="48"/>
      <c r="O492" s="48"/>
      <c r="P492" s="48"/>
      <c r="Q492" s="48"/>
      <c r="R492" s="49"/>
    </row>
    <row r="493" spans="1:18" ht="12.75">
      <c r="A493" t="s">
        <v>318</v>
      </c>
      <c r="B493" t="s">
        <v>319</v>
      </c>
      <c r="C493" t="s">
        <v>705</v>
      </c>
      <c r="D493" t="s">
        <v>475</v>
      </c>
      <c r="F493" s="48"/>
      <c r="G493" s="48"/>
      <c r="H493" s="48"/>
      <c r="I493" s="48"/>
      <c r="J493" s="48"/>
      <c r="K493" s="48"/>
      <c r="L493" s="48"/>
      <c r="M493" s="48"/>
      <c r="N493" s="48"/>
      <c r="O493" s="48"/>
      <c r="P493" s="48"/>
      <c r="Q493" s="48"/>
      <c r="R493" s="49"/>
    </row>
    <row r="494" spans="1:18" ht="12.75">
      <c r="A494" t="s">
        <v>320</v>
      </c>
      <c r="B494" t="s">
        <v>321</v>
      </c>
      <c r="C494" t="s">
        <v>711</v>
      </c>
      <c r="D494" t="s">
        <v>647</v>
      </c>
      <c r="F494" s="48"/>
      <c r="G494" s="48"/>
      <c r="H494" s="48"/>
      <c r="I494" s="48"/>
      <c r="J494" s="48"/>
      <c r="K494" s="48"/>
      <c r="L494" s="48"/>
      <c r="M494" s="48"/>
      <c r="N494" s="48"/>
      <c r="O494" s="48"/>
      <c r="P494" s="48"/>
      <c r="Q494" s="48"/>
      <c r="R494" s="49"/>
    </row>
    <row r="495" spans="1:18" ht="12.75">
      <c r="A495" t="s">
        <v>322</v>
      </c>
      <c r="B495" t="s">
        <v>323</v>
      </c>
      <c r="C495" t="s">
        <v>705</v>
      </c>
      <c r="D495" t="s">
        <v>475</v>
      </c>
      <c r="F495" s="48"/>
      <c r="G495" s="48"/>
      <c r="H495" s="48"/>
      <c r="I495" s="48"/>
      <c r="J495" s="48"/>
      <c r="K495" s="48"/>
      <c r="L495" s="48"/>
      <c r="M495" s="48"/>
      <c r="N495" s="48"/>
      <c r="O495" s="48"/>
      <c r="P495" s="48"/>
      <c r="Q495" s="48"/>
      <c r="R495" s="49"/>
    </row>
    <row r="496" spans="1:18" ht="12.75">
      <c r="A496" t="s">
        <v>324</v>
      </c>
      <c r="B496" t="s">
        <v>1340</v>
      </c>
      <c r="C496" t="s">
        <v>705</v>
      </c>
      <c r="D496" s="194" t="s">
        <v>1409</v>
      </c>
      <c r="F496" s="48"/>
      <c r="G496" s="48"/>
      <c r="H496" s="48"/>
      <c r="I496" s="48"/>
      <c r="J496" s="48"/>
      <c r="K496" s="48"/>
      <c r="L496" s="48"/>
      <c r="M496" s="48"/>
      <c r="N496" s="48"/>
      <c r="O496" s="48"/>
      <c r="P496" s="48"/>
      <c r="Q496" s="48"/>
      <c r="R496" s="49"/>
    </row>
    <row r="497" spans="1:18" ht="12.75">
      <c r="A497" t="s">
        <v>325</v>
      </c>
      <c r="B497" t="s">
        <v>326</v>
      </c>
      <c r="C497" t="s">
        <v>711</v>
      </c>
      <c r="D497" t="s">
        <v>640</v>
      </c>
      <c r="F497" s="48"/>
      <c r="G497" s="48"/>
      <c r="H497" s="48"/>
      <c r="I497" s="48"/>
      <c r="J497" s="48"/>
      <c r="K497" s="48"/>
      <c r="L497" s="48"/>
      <c r="M497" s="48"/>
      <c r="N497" s="48"/>
      <c r="O497" s="48"/>
      <c r="P497" s="48"/>
      <c r="Q497" s="48"/>
      <c r="R497" s="49"/>
    </row>
    <row r="498" spans="1:18" ht="12.75">
      <c r="A498" t="s">
        <v>327</v>
      </c>
      <c r="B498" t="s">
        <v>328</v>
      </c>
      <c r="C498" t="s">
        <v>705</v>
      </c>
      <c r="D498" t="s">
        <v>475</v>
      </c>
      <c r="F498" s="48"/>
      <c r="G498" s="48"/>
      <c r="H498" s="48"/>
      <c r="I498" s="48"/>
      <c r="J498" s="48"/>
      <c r="K498" s="48"/>
      <c r="L498" s="48"/>
      <c r="M498" s="48"/>
      <c r="N498" s="48"/>
      <c r="O498" s="48"/>
      <c r="P498" s="48"/>
      <c r="Q498" s="48"/>
      <c r="R498" s="49"/>
    </row>
    <row r="499" spans="1:18" ht="12.75">
      <c r="A499" t="s">
        <v>1438</v>
      </c>
      <c r="B499" t="s">
        <v>1439</v>
      </c>
      <c r="C499" t="s">
        <v>711</v>
      </c>
      <c r="D499" t="s">
        <v>474</v>
      </c>
      <c r="F499" s="48"/>
      <c r="G499" s="48"/>
      <c r="H499" s="48"/>
      <c r="I499" s="48"/>
      <c r="J499" s="48"/>
      <c r="K499" s="48"/>
      <c r="L499" s="48"/>
      <c r="M499" s="48"/>
      <c r="N499" s="48"/>
      <c r="O499" s="48"/>
      <c r="P499" s="48"/>
      <c r="Q499" s="48"/>
      <c r="R499" s="49"/>
    </row>
    <row r="500" spans="1:18" ht="12.75">
      <c r="A500" t="s">
        <v>329</v>
      </c>
      <c r="B500" t="s">
        <v>1341</v>
      </c>
      <c r="C500" t="s">
        <v>711</v>
      </c>
      <c r="D500" t="s">
        <v>474</v>
      </c>
      <c r="F500" s="48"/>
      <c r="G500" s="48"/>
      <c r="H500" s="48"/>
      <c r="I500" s="48"/>
      <c r="J500" s="48"/>
      <c r="K500" s="48"/>
      <c r="L500" s="48"/>
      <c r="M500" s="48"/>
      <c r="N500" s="48"/>
      <c r="O500" s="48"/>
      <c r="P500" s="48"/>
      <c r="Q500" s="48"/>
      <c r="R500" s="49"/>
    </row>
    <row r="501" spans="1:18" ht="12.75">
      <c r="A501" t="s">
        <v>330</v>
      </c>
      <c r="B501" t="s">
        <v>1342</v>
      </c>
      <c r="C501" t="s">
        <v>711</v>
      </c>
      <c r="D501" t="s">
        <v>474</v>
      </c>
      <c r="F501" s="48"/>
      <c r="G501" s="48"/>
      <c r="H501" s="48"/>
      <c r="I501" s="48"/>
      <c r="J501" s="48"/>
      <c r="K501" s="48"/>
      <c r="L501" s="48"/>
      <c r="M501" s="48"/>
      <c r="N501" s="48"/>
      <c r="O501" s="48"/>
      <c r="P501" s="48"/>
      <c r="Q501" s="48"/>
      <c r="R501" s="49"/>
    </row>
    <row r="502" spans="1:18" ht="12.75">
      <c r="A502" t="s">
        <v>331</v>
      </c>
      <c r="B502" t="s">
        <v>332</v>
      </c>
      <c r="C502" t="s">
        <v>711</v>
      </c>
      <c r="D502" t="s">
        <v>474</v>
      </c>
      <c r="F502" s="48"/>
      <c r="G502" s="48"/>
      <c r="H502" s="48"/>
      <c r="I502" s="48"/>
      <c r="J502" s="48"/>
      <c r="K502" s="48"/>
      <c r="L502" s="48"/>
      <c r="M502" s="48"/>
      <c r="N502" s="48"/>
      <c r="O502" s="48"/>
      <c r="P502" s="48"/>
      <c r="Q502" s="48"/>
      <c r="R502" s="49"/>
    </row>
    <row r="503" spans="1:18" ht="12.75">
      <c r="A503" t="s">
        <v>333</v>
      </c>
      <c r="B503" t="s">
        <v>334</v>
      </c>
      <c r="C503" t="s">
        <v>711</v>
      </c>
      <c r="D503" t="s">
        <v>640</v>
      </c>
      <c r="F503" s="48"/>
      <c r="G503" s="48"/>
      <c r="H503" s="48"/>
      <c r="I503" s="48"/>
      <c r="J503" s="48"/>
      <c r="K503" s="48"/>
      <c r="L503" s="48"/>
      <c r="M503" s="48"/>
      <c r="N503" s="48"/>
      <c r="O503" s="48"/>
      <c r="P503" s="48"/>
      <c r="Q503" s="48"/>
      <c r="R503" s="49"/>
    </row>
    <row r="504" spans="1:18" ht="12.75">
      <c r="A504" t="s">
        <v>335</v>
      </c>
      <c r="B504" t="s">
        <v>336</v>
      </c>
      <c r="C504" t="s">
        <v>711</v>
      </c>
      <c r="D504" t="s">
        <v>640</v>
      </c>
      <c r="F504" s="48"/>
      <c r="G504" s="48"/>
      <c r="H504" s="48"/>
      <c r="I504" s="48"/>
      <c r="J504" s="48"/>
      <c r="K504" s="48"/>
      <c r="L504" s="48"/>
      <c r="M504" s="48"/>
      <c r="N504" s="48"/>
      <c r="O504" s="48"/>
      <c r="P504" s="48"/>
      <c r="Q504" s="48"/>
      <c r="R504" s="49"/>
    </row>
    <row r="505" spans="1:18" ht="12.75">
      <c r="A505" t="s">
        <v>337</v>
      </c>
      <c r="B505" t="s">
        <v>1343</v>
      </c>
      <c r="C505" t="s">
        <v>711</v>
      </c>
      <c r="D505" t="s">
        <v>640</v>
      </c>
      <c r="F505" s="48"/>
      <c r="G505" s="48"/>
      <c r="H505" s="48"/>
      <c r="I505" s="48"/>
      <c r="J505" s="48"/>
      <c r="K505" s="48"/>
      <c r="L505" s="48"/>
      <c r="M505" s="48"/>
      <c r="N505" s="48"/>
      <c r="O505" s="48"/>
      <c r="P505" s="48"/>
      <c r="Q505" s="48"/>
      <c r="R505" s="49"/>
    </row>
    <row r="506" spans="1:18" ht="12.75">
      <c r="A506" t="s">
        <v>338</v>
      </c>
      <c r="B506" t="s">
        <v>339</v>
      </c>
      <c r="C506" t="s">
        <v>711</v>
      </c>
      <c r="D506" t="s">
        <v>640</v>
      </c>
      <c r="F506" s="48"/>
      <c r="G506" s="48"/>
      <c r="H506" s="48"/>
      <c r="I506" s="48"/>
      <c r="J506" s="48"/>
      <c r="K506" s="48"/>
      <c r="L506" s="48"/>
      <c r="M506" s="48"/>
      <c r="N506" s="48"/>
      <c r="O506" s="48"/>
      <c r="P506" s="48"/>
      <c r="Q506" s="48"/>
      <c r="R506" s="49"/>
    </row>
    <row r="507" spans="1:18" ht="12.75">
      <c r="A507" t="s">
        <v>340</v>
      </c>
      <c r="B507" t="s">
        <v>341</v>
      </c>
      <c r="C507" t="s">
        <v>711</v>
      </c>
      <c r="D507" t="s">
        <v>640</v>
      </c>
      <c r="F507" s="48"/>
      <c r="G507" s="48"/>
      <c r="H507" s="48"/>
      <c r="I507" s="48"/>
      <c r="J507" s="48"/>
      <c r="K507" s="48"/>
      <c r="L507" s="48"/>
      <c r="M507" s="48"/>
      <c r="N507" s="48"/>
      <c r="O507" s="48"/>
      <c r="P507" s="48"/>
      <c r="Q507" s="48"/>
      <c r="R507" s="49"/>
    </row>
    <row r="508" spans="1:18" ht="12.75">
      <c r="A508" t="s">
        <v>342</v>
      </c>
      <c r="B508" t="s">
        <v>343</v>
      </c>
      <c r="C508" t="s">
        <v>705</v>
      </c>
      <c r="D508" s="194" t="s">
        <v>1409</v>
      </c>
      <c r="F508" s="48"/>
      <c r="G508" s="48"/>
      <c r="H508" s="48"/>
      <c r="I508" s="48"/>
      <c r="J508" s="48"/>
      <c r="K508" s="48"/>
      <c r="L508" s="48"/>
      <c r="M508" s="48"/>
      <c r="N508" s="48"/>
      <c r="O508" s="48"/>
      <c r="P508" s="48"/>
      <c r="Q508" s="48"/>
      <c r="R508" s="49"/>
    </row>
    <row r="509" spans="1:18" ht="12.75">
      <c r="A509" t="s">
        <v>344</v>
      </c>
      <c r="B509" t="s">
        <v>345</v>
      </c>
      <c r="C509" t="s">
        <v>705</v>
      </c>
      <c r="D509" s="194" t="s">
        <v>1409</v>
      </c>
      <c r="F509" s="48"/>
      <c r="G509" s="48"/>
      <c r="H509" s="48"/>
      <c r="I509" s="48"/>
      <c r="J509" s="48"/>
      <c r="K509" s="48"/>
      <c r="L509" s="48"/>
      <c r="M509" s="48"/>
      <c r="N509" s="48"/>
      <c r="O509" s="48"/>
      <c r="P509" s="48"/>
      <c r="Q509" s="48"/>
      <c r="R509" s="49"/>
    </row>
    <row r="510" spans="1:18" ht="12.75">
      <c r="A510" t="s">
        <v>346</v>
      </c>
      <c r="B510" t="s">
        <v>1344</v>
      </c>
      <c r="C510" t="s">
        <v>711</v>
      </c>
      <c r="D510" t="s">
        <v>475</v>
      </c>
      <c r="F510" s="48"/>
      <c r="G510" s="48"/>
      <c r="H510" s="48"/>
      <c r="I510" s="48"/>
      <c r="J510" s="48"/>
      <c r="K510" s="48"/>
      <c r="L510" s="48"/>
      <c r="M510" s="48"/>
      <c r="N510" s="48"/>
      <c r="O510" s="48"/>
      <c r="P510" s="48"/>
      <c r="Q510" s="48"/>
      <c r="R510" s="49"/>
    </row>
    <row r="511" spans="1:18" ht="12.75">
      <c r="A511" t="s">
        <v>347</v>
      </c>
      <c r="B511" t="s">
        <v>1345</v>
      </c>
      <c r="C511" t="s">
        <v>711</v>
      </c>
      <c r="D511" t="s">
        <v>475</v>
      </c>
      <c r="F511" s="48"/>
      <c r="G511" s="48"/>
      <c r="H511" s="48"/>
      <c r="I511" s="48"/>
      <c r="J511" s="48"/>
      <c r="K511" s="48"/>
      <c r="L511" s="48"/>
      <c r="M511" s="48"/>
      <c r="N511" s="48"/>
      <c r="O511" s="48"/>
      <c r="P511" s="48"/>
      <c r="Q511" s="48"/>
      <c r="R511" s="49"/>
    </row>
    <row r="512" spans="1:18" ht="12.75">
      <c r="A512" t="s">
        <v>348</v>
      </c>
      <c r="B512" t="s">
        <v>1346</v>
      </c>
      <c r="C512" t="s">
        <v>705</v>
      </c>
      <c r="D512" t="s">
        <v>731</v>
      </c>
      <c r="F512" s="48"/>
      <c r="G512" s="48"/>
      <c r="H512" s="48"/>
      <c r="I512" s="48"/>
      <c r="J512" s="48"/>
      <c r="K512" s="48"/>
      <c r="L512" s="48"/>
      <c r="M512" s="48"/>
      <c r="N512" s="48"/>
      <c r="O512" s="48"/>
      <c r="P512" s="48"/>
      <c r="Q512" s="48"/>
      <c r="R512" s="49"/>
    </row>
    <row r="513" spans="1:18" ht="12.75">
      <c r="A513" t="s">
        <v>349</v>
      </c>
      <c r="B513" t="s">
        <v>1347</v>
      </c>
      <c r="C513" t="s">
        <v>711</v>
      </c>
      <c r="D513" t="s">
        <v>475</v>
      </c>
      <c r="F513" s="48"/>
      <c r="G513" s="48"/>
      <c r="H513" s="48"/>
      <c r="I513" s="48"/>
      <c r="J513" s="48"/>
      <c r="K513" s="48"/>
      <c r="L513" s="48"/>
      <c r="M513" s="48"/>
      <c r="N513" s="48"/>
      <c r="O513" s="48"/>
      <c r="P513" s="48"/>
      <c r="Q513" s="48"/>
      <c r="R513" s="49"/>
    </row>
    <row r="514" spans="1:18" ht="12.75">
      <c r="A514" t="s">
        <v>350</v>
      </c>
      <c r="B514" t="s">
        <v>351</v>
      </c>
      <c r="C514" t="s">
        <v>705</v>
      </c>
      <c r="D514" s="194" t="s">
        <v>1409</v>
      </c>
      <c r="F514" s="48"/>
      <c r="G514" s="48"/>
      <c r="H514" s="48"/>
      <c r="I514" s="48"/>
      <c r="J514" s="48"/>
      <c r="K514" s="48"/>
      <c r="L514" s="48"/>
      <c r="M514" s="48"/>
      <c r="N514" s="48"/>
      <c r="O514" s="48"/>
      <c r="P514" s="48"/>
      <c r="Q514" s="48"/>
      <c r="R514" s="49"/>
    </row>
    <row r="515" spans="1:18" ht="12.75">
      <c r="A515" t="s">
        <v>1440</v>
      </c>
      <c r="B515" t="s">
        <v>1441</v>
      </c>
      <c r="C515" t="s">
        <v>705</v>
      </c>
      <c r="F515" s="48"/>
      <c r="G515" s="48"/>
      <c r="H515" s="48"/>
      <c r="I515" s="48"/>
      <c r="J515" s="48"/>
      <c r="K515" s="48"/>
      <c r="L515" s="48"/>
      <c r="M515" s="48"/>
      <c r="N515" s="48"/>
      <c r="O515" s="48"/>
      <c r="P515" s="48"/>
      <c r="Q515" s="48"/>
      <c r="R515" s="49"/>
    </row>
    <row r="516" spans="1:18" ht="12.75">
      <c r="A516" t="s">
        <v>352</v>
      </c>
      <c r="B516" t="s">
        <v>353</v>
      </c>
      <c r="C516" t="s">
        <v>705</v>
      </c>
      <c r="D516" s="194" t="s">
        <v>1409</v>
      </c>
      <c r="F516" s="48"/>
      <c r="G516" s="48"/>
      <c r="H516" s="48"/>
      <c r="I516" s="48"/>
      <c r="J516" s="48"/>
      <c r="K516" s="48"/>
      <c r="L516" s="48"/>
      <c r="M516" s="48"/>
      <c r="N516" s="48"/>
      <c r="O516" s="48"/>
      <c r="P516" s="48"/>
      <c r="Q516" s="48"/>
      <c r="R516" s="49"/>
    </row>
    <row r="517" spans="1:18" ht="12.75">
      <c r="A517" t="s">
        <v>354</v>
      </c>
      <c r="B517" t="s">
        <v>355</v>
      </c>
      <c r="C517" t="s">
        <v>705</v>
      </c>
      <c r="D517" t="s">
        <v>475</v>
      </c>
      <c r="F517" s="48"/>
      <c r="G517" s="48"/>
      <c r="H517" s="48"/>
      <c r="I517" s="48"/>
      <c r="J517" s="48"/>
      <c r="K517" s="48"/>
      <c r="L517" s="48"/>
      <c r="M517" s="48"/>
      <c r="N517" s="48"/>
      <c r="O517" s="48"/>
      <c r="P517" s="48"/>
      <c r="Q517" s="48"/>
      <c r="R517" s="49"/>
    </row>
    <row r="518" spans="1:18" ht="12.75">
      <c r="A518" t="s">
        <v>356</v>
      </c>
      <c r="B518" t="s">
        <v>357</v>
      </c>
      <c r="C518" t="s">
        <v>705</v>
      </c>
      <c r="D518" s="194" t="s">
        <v>1409</v>
      </c>
      <c r="F518" s="48"/>
      <c r="G518" s="48"/>
      <c r="H518" s="48"/>
      <c r="I518" s="48"/>
      <c r="J518" s="48"/>
      <c r="K518" s="48"/>
      <c r="L518" s="48"/>
      <c r="M518" s="48"/>
      <c r="N518" s="48"/>
      <c r="O518" s="48"/>
      <c r="P518" s="48"/>
      <c r="Q518" s="48"/>
      <c r="R518" s="49"/>
    </row>
    <row r="519" spans="1:18" ht="12.75">
      <c r="A519" t="s">
        <v>358</v>
      </c>
      <c r="B519" t="s">
        <v>1348</v>
      </c>
      <c r="C519" t="s">
        <v>705</v>
      </c>
      <c r="D519" t="s">
        <v>475</v>
      </c>
      <c r="F519" s="48"/>
      <c r="G519" s="48"/>
      <c r="H519" s="48"/>
      <c r="I519" s="48"/>
      <c r="J519" s="48"/>
      <c r="K519" s="48"/>
      <c r="L519" s="48"/>
      <c r="M519" s="48"/>
      <c r="N519" s="48"/>
      <c r="O519" s="48"/>
      <c r="P519" s="48"/>
      <c r="Q519" s="48"/>
      <c r="R519" s="49"/>
    </row>
    <row r="520" spans="1:18" ht="12.75">
      <c r="A520" t="s">
        <v>359</v>
      </c>
      <c r="B520" t="s">
        <v>360</v>
      </c>
      <c r="C520" t="s">
        <v>705</v>
      </c>
      <c r="D520" t="s">
        <v>475</v>
      </c>
      <c r="F520" s="48"/>
      <c r="G520" s="48"/>
      <c r="H520" s="48"/>
      <c r="I520" s="48"/>
      <c r="J520" s="48"/>
      <c r="K520" s="48"/>
      <c r="L520" s="48"/>
      <c r="M520" s="48"/>
      <c r="N520" s="48"/>
      <c r="O520" s="48"/>
      <c r="P520" s="48"/>
      <c r="Q520" s="48"/>
      <c r="R520" s="49"/>
    </row>
    <row r="521" spans="1:18" ht="12.75">
      <c r="A521" t="s">
        <v>361</v>
      </c>
      <c r="B521" t="s">
        <v>1349</v>
      </c>
      <c r="C521" t="s">
        <v>705</v>
      </c>
      <c r="D521" t="s">
        <v>475</v>
      </c>
      <c r="F521" s="48"/>
      <c r="G521" s="48"/>
      <c r="H521" s="48"/>
      <c r="I521" s="48"/>
      <c r="J521" s="48"/>
      <c r="K521" s="48"/>
      <c r="L521" s="48"/>
      <c r="M521" s="48"/>
      <c r="N521" s="48"/>
      <c r="O521" s="48"/>
      <c r="P521" s="48"/>
      <c r="Q521" s="48"/>
      <c r="R521" s="49"/>
    </row>
    <row r="522" spans="1:18" ht="12.75">
      <c r="A522" t="s">
        <v>362</v>
      </c>
      <c r="B522" t="s">
        <v>363</v>
      </c>
      <c r="C522" t="s">
        <v>711</v>
      </c>
      <c r="D522" t="s">
        <v>647</v>
      </c>
      <c r="F522" s="48"/>
      <c r="G522" s="48"/>
      <c r="H522" s="48"/>
      <c r="I522" s="48"/>
      <c r="J522" s="48"/>
      <c r="K522" s="48"/>
      <c r="L522" s="48"/>
      <c r="M522" s="48"/>
      <c r="N522" s="48"/>
      <c r="O522" s="48"/>
      <c r="P522" s="48"/>
      <c r="Q522" s="48"/>
      <c r="R522" s="49"/>
    </row>
    <row r="523" spans="1:18" ht="12.75">
      <c r="A523" t="s">
        <v>364</v>
      </c>
      <c r="B523" t="s">
        <v>1350</v>
      </c>
      <c r="C523" t="s">
        <v>705</v>
      </c>
      <c r="D523" s="194" t="s">
        <v>1409</v>
      </c>
      <c r="F523" s="48"/>
      <c r="G523" s="48"/>
      <c r="H523" s="48"/>
      <c r="I523" s="48"/>
      <c r="J523" s="48"/>
      <c r="K523" s="48"/>
      <c r="L523" s="48"/>
      <c r="M523" s="48"/>
      <c r="N523" s="48"/>
      <c r="O523" s="48"/>
      <c r="P523" s="48"/>
      <c r="Q523" s="48"/>
      <c r="R523" s="49"/>
    </row>
    <row r="524" spans="1:18" ht="12.75">
      <c r="A524" t="s">
        <v>365</v>
      </c>
      <c r="B524" t="s">
        <v>1351</v>
      </c>
      <c r="C524" t="s">
        <v>711</v>
      </c>
      <c r="D524" t="s">
        <v>474</v>
      </c>
      <c r="F524" s="48"/>
      <c r="G524" s="48"/>
      <c r="H524" s="48"/>
      <c r="I524" s="48"/>
      <c r="J524" s="48"/>
      <c r="K524" s="48"/>
      <c r="L524" s="48"/>
      <c r="M524" s="48"/>
      <c r="N524" s="48"/>
      <c r="O524" s="48"/>
      <c r="P524" s="48"/>
      <c r="Q524" s="48"/>
      <c r="R524" s="49"/>
    </row>
    <row r="525" spans="1:18" ht="12.75">
      <c r="A525" t="s">
        <v>366</v>
      </c>
      <c r="B525" t="s">
        <v>1352</v>
      </c>
      <c r="C525" t="s">
        <v>711</v>
      </c>
      <c r="D525" t="s">
        <v>474</v>
      </c>
      <c r="F525" s="48"/>
      <c r="G525" s="48"/>
      <c r="H525" s="48"/>
      <c r="I525" s="48"/>
      <c r="J525" s="48"/>
      <c r="K525" s="48"/>
      <c r="L525" s="48"/>
      <c r="M525" s="48"/>
      <c r="N525" s="48"/>
      <c r="O525" s="48"/>
      <c r="P525" s="48"/>
      <c r="Q525" s="48"/>
      <c r="R525" s="49"/>
    </row>
    <row r="526" spans="1:18" ht="12.75">
      <c r="A526" t="s">
        <v>367</v>
      </c>
      <c r="B526" t="s">
        <v>1353</v>
      </c>
      <c r="C526" t="s">
        <v>711</v>
      </c>
      <c r="D526" t="s">
        <v>474</v>
      </c>
      <c r="F526" s="48"/>
      <c r="G526" s="48"/>
      <c r="H526" s="48"/>
      <c r="I526" s="48"/>
      <c r="J526" s="48"/>
      <c r="K526" s="48"/>
      <c r="L526" s="48"/>
      <c r="M526" s="48"/>
      <c r="N526" s="48"/>
      <c r="O526" s="48"/>
      <c r="P526" s="48"/>
      <c r="Q526" s="48"/>
      <c r="R526" s="49"/>
    </row>
    <row r="527" spans="1:18" ht="12.75">
      <c r="A527" t="s">
        <v>368</v>
      </c>
      <c r="B527" t="s">
        <v>1354</v>
      </c>
      <c r="C527" t="s">
        <v>711</v>
      </c>
      <c r="D527" t="s">
        <v>474</v>
      </c>
      <c r="F527" s="48"/>
      <c r="G527" s="48"/>
      <c r="H527" s="48"/>
      <c r="I527" s="48"/>
      <c r="J527" s="48"/>
      <c r="K527" s="48"/>
      <c r="L527" s="48"/>
      <c r="M527" s="48"/>
      <c r="N527" s="48"/>
      <c r="O527" s="48"/>
      <c r="P527" s="48"/>
      <c r="Q527" s="48"/>
      <c r="R527" s="49"/>
    </row>
    <row r="528" spans="1:18" ht="12.75">
      <c r="A528" t="s">
        <v>369</v>
      </c>
      <c r="B528" t="s">
        <v>370</v>
      </c>
      <c r="C528" t="s">
        <v>705</v>
      </c>
      <c r="D528" s="194" t="s">
        <v>1409</v>
      </c>
      <c r="F528" s="48"/>
      <c r="G528" s="48"/>
      <c r="H528" s="48"/>
      <c r="I528" s="48"/>
      <c r="J528" s="48"/>
      <c r="K528" s="48"/>
      <c r="L528" s="48"/>
      <c r="M528" s="48"/>
      <c r="N528" s="48"/>
      <c r="O528" s="48"/>
      <c r="P528" s="48"/>
      <c r="Q528" s="48"/>
      <c r="R528" s="49"/>
    </row>
    <row r="529" spans="1:18" ht="12.75">
      <c r="A529" t="s">
        <v>371</v>
      </c>
      <c r="B529" t="s">
        <v>372</v>
      </c>
      <c r="C529" t="s">
        <v>705</v>
      </c>
      <c r="D529" s="194" t="s">
        <v>1409</v>
      </c>
      <c r="F529" s="48"/>
      <c r="G529" s="48"/>
      <c r="H529" s="48"/>
      <c r="I529" s="48"/>
      <c r="J529" s="48"/>
      <c r="K529" s="48"/>
      <c r="L529" s="48"/>
      <c r="M529" s="48"/>
      <c r="N529" s="48"/>
      <c r="O529" s="48"/>
      <c r="P529" s="48"/>
      <c r="Q529" s="48"/>
      <c r="R529" s="49"/>
    </row>
    <row r="530" spans="1:18" ht="12.75">
      <c r="A530" t="s">
        <v>373</v>
      </c>
      <c r="B530" t="s">
        <v>374</v>
      </c>
      <c r="C530" t="s">
        <v>711</v>
      </c>
      <c r="D530" t="s">
        <v>647</v>
      </c>
      <c r="F530" s="48"/>
      <c r="G530" s="48"/>
      <c r="H530" s="48"/>
      <c r="I530" s="48"/>
      <c r="J530" s="48"/>
      <c r="K530" s="48"/>
      <c r="L530" s="48"/>
      <c r="M530" s="48"/>
      <c r="N530" s="48"/>
      <c r="O530" s="48"/>
      <c r="P530" s="48"/>
      <c r="Q530" s="48"/>
      <c r="R530" s="49"/>
    </row>
    <row r="531" spans="1:18" ht="12.75">
      <c r="A531" t="s">
        <v>375</v>
      </c>
      <c r="B531" t="s">
        <v>376</v>
      </c>
      <c r="C531" t="s">
        <v>711</v>
      </c>
      <c r="D531" t="s">
        <v>647</v>
      </c>
      <c r="R531" s="49"/>
    </row>
    <row r="532" spans="1:18" ht="12.75">
      <c r="A532" t="s">
        <v>377</v>
      </c>
      <c r="B532" t="s">
        <v>378</v>
      </c>
      <c r="C532" t="s">
        <v>711</v>
      </c>
      <c r="D532" t="s">
        <v>647</v>
      </c>
      <c r="F532" s="48"/>
      <c r="G532" s="48"/>
      <c r="H532" s="48"/>
      <c r="I532" s="48"/>
      <c r="J532" s="48"/>
      <c r="K532" s="48"/>
      <c r="L532" s="48"/>
      <c r="M532" s="48"/>
      <c r="N532" s="48"/>
      <c r="O532" s="48"/>
      <c r="P532" s="48"/>
      <c r="Q532" s="48"/>
      <c r="R532" s="49"/>
    </row>
    <row r="533" spans="1:18" ht="12.75">
      <c r="A533" t="s">
        <v>379</v>
      </c>
      <c r="B533" t="s">
        <v>380</v>
      </c>
      <c r="C533" t="s">
        <v>711</v>
      </c>
      <c r="D533" t="s">
        <v>647</v>
      </c>
      <c r="F533" s="48"/>
      <c r="G533" s="48"/>
      <c r="H533" s="48"/>
      <c r="I533" s="48"/>
      <c r="J533" s="48"/>
      <c r="K533" s="48"/>
      <c r="L533" s="48"/>
      <c r="M533" s="48"/>
      <c r="N533" s="48"/>
      <c r="O533" s="48"/>
      <c r="P533" s="48"/>
      <c r="Q533" s="48"/>
      <c r="R533" s="49"/>
    </row>
    <row r="534" spans="1:18" ht="12.75">
      <c r="A534" t="s">
        <v>381</v>
      </c>
      <c r="B534" t="s">
        <v>382</v>
      </c>
      <c r="C534" t="s">
        <v>711</v>
      </c>
      <c r="D534" t="s">
        <v>647</v>
      </c>
      <c r="F534" s="48"/>
      <c r="G534" s="48"/>
      <c r="H534" s="48"/>
      <c r="I534" s="48"/>
      <c r="J534" s="48"/>
      <c r="K534" s="48"/>
      <c r="L534" s="48"/>
      <c r="M534" s="48"/>
      <c r="N534" s="48"/>
      <c r="O534" s="48"/>
      <c r="P534" s="48"/>
      <c r="Q534" s="48"/>
      <c r="R534" s="49"/>
    </row>
    <row r="535" spans="1:18" ht="12.75">
      <c r="A535" t="s">
        <v>383</v>
      </c>
      <c r="B535" t="s">
        <v>384</v>
      </c>
      <c r="C535" t="s">
        <v>711</v>
      </c>
      <c r="D535" t="s">
        <v>640</v>
      </c>
      <c r="F535" s="48"/>
      <c r="G535" s="48"/>
      <c r="H535" s="48"/>
      <c r="I535" s="48"/>
      <c r="J535" s="48"/>
      <c r="K535" s="48"/>
      <c r="L535" s="48"/>
      <c r="M535" s="48"/>
      <c r="N535" s="48"/>
      <c r="O535" s="48"/>
      <c r="P535" s="48"/>
      <c r="Q535" s="48"/>
      <c r="R535" s="53"/>
    </row>
    <row r="536" spans="1:18" ht="12.75">
      <c r="A536" t="s">
        <v>385</v>
      </c>
      <c r="B536" t="s">
        <v>386</v>
      </c>
      <c r="C536" t="s">
        <v>711</v>
      </c>
      <c r="D536" t="s">
        <v>640</v>
      </c>
      <c r="F536" s="48"/>
      <c r="G536" s="48"/>
      <c r="H536" s="48"/>
      <c r="I536" s="48"/>
      <c r="J536" s="48"/>
      <c r="K536" s="48"/>
      <c r="L536" s="48"/>
      <c r="M536" s="48"/>
      <c r="N536" s="48"/>
      <c r="O536" s="48"/>
      <c r="P536" s="48"/>
      <c r="Q536" s="48"/>
      <c r="R536" s="49"/>
    </row>
    <row r="537" spans="1:18" ht="12.75">
      <c r="A537" t="s">
        <v>387</v>
      </c>
      <c r="B537" t="s">
        <v>388</v>
      </c>
      <c r="C537" t="s">
        <v>705</v>
      </c>
      <c r="D537" t="s">
        <v>475</v>
      </c>
      <c r="E537" s="50"/>
      <c r="R537" s="52"/>
    </row>
    <row r="538" spans="1:18" ht="12.75">
      <c r="A538" t="s">
        <v>389</v>
      </c>
      <c r="B538" t="s">
        <v>390</v>
      </c>
      <c r="C538" t="s">
        <v>705</v>
      </c>
      <c r="D538" s="194" t="s">
        <v>1409</v>
      </c>
      <c r="F538" s="48"/>
      <c r="G538" s="48"/>
      <c r="H538" s="48"/>
      <c r="I538" s="48"/>
      <c r="J538" s="48"/>
      <c r="K538" s="48"/>
      <c r="L538" s="48"/>
      <c r="M538" s="48"/>
      <c r="N538" s="48"/>
      <c r="O538" s="48"/>
      <c r="P538" s="48"/>
      <c r="Q538" s="48"/>
      <c r="R538" s="49"/>
    </row>
    <row r="539" spans="1:18" ht="12.75">
      <c r="A539" t="s">
        <v>391</v>
      </c>
      <c r="B539" t="s">
        <v>392</v>
      </c>
      <c r="C539" t="s">
        <v>705</v>
      </c>
      <c r="D539" s="194" t="s">
        <v>1409</v>
      </c>
      <c r="F539" s="48"/>
      <c r="G539" s="48"/>
      <c r="H539" s="48"/>
      <c r="I539" s="48"/>
      <c r="J539" s="48"/>
      <c r="K539" s="48"/>
      <c r="L539" s="48"/>
      <c r="M539" s="48"/>
      <c r="N539" s="48"/>
      <c r="O539" s="48"/>
      <c r="P539" s="48"/>
      <c r="Q539" s="48"/>
      <c r="R539" s="49"/>
    </row>
    <row r="540" spans="1:18" ht="12.75">
      <c r="A540" t="s">
        <v>393</v>
      </c>
      <c r="B540" t="s">
        <v>394</v>
      </c>
      <c r="C540" t="s">
        <v>705</v>
      </c>
      <c r="D540" t="s">
        <v>475</v>
      </c>
      <c r="F540" s="54"/>
      <c r="G540" s="54"/>
      <c r="H540" s="54"/>
      <c r="I540" s="54"/>
      <c r="J540" s="54"/>
      <c r="K540" s="54"/>
      <c r="L540" s="54"/>
      <c r="M540" s="54"/>
      <c r="N540" s="54"/>
      <c r="O540" s="54"/>
      <c r="P540" s="54"/>
      <c r="Q540" s="54"/>
      <c r="R540" s="49"/>
    </row>
    <row r="541" spans="1:18" ht="12.75">
      <c r="A541" t="s">
        <v>1355</v>
      </c>
      <c r="B541" t="s">
        <v>1355</v>
      </c>
      <c r="C541" t="s">
        <v>705</v>
      </c>
      <c r="D541" t="s">
        <v>475</v>
      </c>
      <c r="F541" s="48"/>
      <c r="G541" s="48"/>
      <c r="H541" s="48"/>
      <c r="I541" s="48"/>
      <c r="J541" s="48"/>
      <c r="K541" s="48"/>
      <c r="L541" s="48"/>
      <c r="M541" s="48"/>
      <c r="N541" s="48"/>
      <c r="O541" s="48"/>
      <c r="P541" s="48"/>
      <c r="Q541" s="48"/>
      <c r="R541" s="49"/>
    </row>
    <row r="542" spans="1:18" ht="12.75">
      <c r="A542" t="s">
        <v>395</v>
      </c>
      <c r="B542" t="s">
        <v>396</v>
      </c>
      <c r="C542" t="s">
        <v>705</v>
      </c>
      <c r="D542" s="194" t="s">
        <v>1409</v>
      </c>
      <c r="F542" s="48"/>
      <c r="G542" s="48"/>
      <c r="H542" s="48"/>
      <c r="I542" s="48"/>
      <c r="J542" s="48"/>
      <c r="K542" s="48"/>
      <c r="L542" s="48"/>
      <c r="M542" s="48"/>
      <c r="N542" s="48"/>
      <c r="O542" s="48"/>
      <c r="P542" s="48"/>
      <c r="Q542" s="48"/>
      <c r="R542" s="49"/>
    </row>
    <row r="543" spans="1:18" ht="12.75">
      <c r="A543" t="s">
        <v>397</v>
      </c>
      <c r="B543" t="s">
        <v>398</v>
      </c>
      <c r="C543" t="s">
        <v>705</v>
      </c>
      <c r="D543" t="s">
        <v>475</v>
      </c>
      <c r="F543" s="48"/>
      <c r="G543" s="48"/>
      <c r="H543" s="48"/>
      <c r="I543" s="48"/>
      <c r="J543" s="48"/>
      <c r="K543" s="48"/>
      <c r="L543" s="48"/>
      <c r="M543" s="48"/>
      <c r="N543" s="48"/>
      <c r="O543" s="48"/>
      <c r="P543" s="48"/>
      <c r="Q543" s="48"/>
      <c r="R543" s="49"/>
    </row>
    <row r="544" spans="1:18" ht="12.75">
      <c r="A544" t="s">
        <v>399</v>
      </c>
      <c r="B544" t="s">
        <v>400</v>
      </c>
      <c r="C544" t="s">
        <v>705</v>
      </c>
      <c r="D544" t="s">
        <v>475</v>
      </c>
      <c r="F544" s="48"/>
      <c r="G544" s="48"/>
      <c r="H544" s="48"/>
      <c r="I544" s="48"/>
      <c r="J544" s="48"/>
      <c r="K544" s="48"/>
      <c r="L544" s="48"/>
      <c r="M544" s="48"/>
      <c r="N544" s="48"/>
      <c r="O544" s="48"/>
      <c r="P544" s="48"/>
      <c r="Q544" s="48"/>
      <c r="R544" s="49"/>
    </row>
    <row r="545" spans="1:18" ht="12.75">
      <c r="A545" t="s">
        <v>401</v>
      </c>
      <c r="B545" t="s">
        <v>402</v>
      </c>
      <c r="C545" t="s">
        <v>705</v>
      </c>
      <c r="D545" t="s">
        <v>475</v>
      </c>
      <c r="F545" s="48"/>
      <c r="G545" s="48"/>
      <c r="H545" s="48"/>
      <c r="I545" s="48"/>
      <c r="J545" s="48"/>
      <c r="K545" s="48"/>
      <c r="L545" s="48"/>
      <c r="M545" s="48"/>
      <c r="N545" s="48"/>
      <c r="O545" s="48"/>
      <c r="P545" s="48"/>
      <c r="Q545" s="48"/>
      <c r="R545" s="49"/>
    </row>
    <row r="546" spans="1:18" ht="12.75">
      <c r="A546" t="s">
        <v>403</v>
      </c>
      <c r="B546" t="s">
        <v>404</v>
      </c>
      <c r="C546" t="s">
        <v>705</v>
      </c>
      <c r="D546" s="194" t="s">
        <v>1409</v>
      </c>
      <c r="F546" s="48"/>
      <c r="G546" s="48"/>
      <c r="H546" s="48"/>
      <c r="I546" s="48"/>
      <c r="J546" s="48"/>
      <c r="K546" s="48"/>
      <c r="L546" s="48"/>
      <c r="M546" s="48"/>
      <c r="N546" s="48"/>
      <c r="O546" s="48"/>
      <c r="P546" s="48"/>
      <c r="Q546" s="48"/>
      <c r="R546" s="49"/>
    </row>
    <row r="547" spans="1:18" ht="12.75">
      <c r="A547" t="s">
        <v>405</v>
      </c>
      <c r="B547" t="s">
        <v>1356</v>
      </c>
      <c r="C547" t="s">
        <v>711</v>
      </c>
      <c r="D547" t="s">
        <v>474</v>
      </c>
      <c r="F547" s="48"/>
      <c r="G547" s="48"/>
      <c r="H547" s="48"/>
      <c r="I547" s="48"/>
      <c r="J547" s="48"/>
      <c r="K547" s="48"/>
      <c r="L547" s="48"/>
      <c r="M547" s="48"/>
      <c r="N547" s="48"/>
      <c r="O547" s="48"/>
      <c r="P547" s="48"/>
      <c r="Q547" s="48"/>
      <c r="R547" s="49"/>
    </row>
    <row r="548" spans="1:18" ht="12.75">
      <c r="A548" t="s">
        <v>406</v>
      </c>
      <c r="B548" t="s">
        <v>407</v>
      </c>
      <c r="C548" t="s">
        <v>711</v>
      </c>
      <c r="D548" t="s">
        <v>474</v>
      </c>
      <c r="F548" s="48"/>
      <c r="G548" s="48"/>
      <c r="H548" s="48"/>
      <c r="I548" s="48"/>
      <c r="J548" s="48"/>
      <c r="K548" s="48"/>
      <c r="L548" s="48"/>
      <c r="M548" s="48"/>
      <c r="N548" s="48"/>
      <c r="O548" s="48"/>
      <c r="P548" s="48"/>
      <c r="Q548" s="48"/>
      <c r="R548" s="49"/>
    </row>
    <row r="549" spans="1:18" ht="12.75">
      <c r="A549" t="s">
        <v>408</v>
      </c>
      <c r="B549" t="s">
        <v>409</v>
      </c>
      <c r="C549" t="s">
        <v>711</v>
      </c>
      <c r="D549" t="s">
        <v>474</v>
      </c>
      <c r="F549" s="48"/>
      <c r="G549" s="48"/>
      <c r="H549" s="48"/>
      <c r="I549" s="48"/>
      <c r="J549" s="48"/>
      <c r="K549" s="48"/>
      <c r="L549" s="48"/>
      <c r="M549" s="48"/>
      <c r="N549" s="48"/>
      <c r="O549" s="48"/>
      <c r="P549" s="48"/>
      <c r="Q549" s="48"/>
      <c r="R549" s="49"/>
    </row>
    <row r="550" spans="1:18" ht="12.75">
      <c r="A550" t="s">
        <v>410</v>
      </c>
      <c r="B550" t="s">
        <v>411</v>
      </c>
      <c r="C550" t="s">
        <v>705</v>
      </c>
      <c r="D550" t="s">
        <v>731</v>
      </c>
      <c r="F550" s="48"/>
      <c r="G550" s="48"/>
      <c r="H550" s="48"/>
      <c r="I550" s="48"/>
      <c r="J550" s="48"/>
      <c r="K550" s="48"/>
      <c r="L550" s="48"/>
      <c r="M550" s="48"/>
      <c r="N550" s="48"/>
      <c r="O550" s="48"/>
      <c r="P550" s="48"/>
      <c r="Q550" s="48"/>
      <c r="R550" s="49"/>
    </row>
    <row r="551" spans="1:18" ht="12.75">
      <c r="A551" t="s">
        <v>412</v>
      </c>
      <c r="B551" t="s">
        <v>413</v>
      </c>
      <c r="C551" t="s">
        <v>705</v>
      </c>
      <c r="D551" s="194" t="s">
        <v>1409</v>
      </c>
      <c r="F551" s="48"/>
      <c r="G551" s="48"/>
      <c r="H551" s="48"/>
      <c r="I551" s="48"/>
      <c r="J551" s="48"/>
      <c r="K551" s="48"/>
      <c r="L551" s="48"/>
      <c r="M551" s="48"/>
      <c r="N551" s="48"/>
      <c r="O551" s="48"/>
      <c r="P551" s="48"/>
      <c r="Q551" s="48"/>
      <c r="R551" s="49"/>
    </row>
    <row r="552" spans="1:18" ht="12.75">
      <c r="A552" t="s">
        <v>414</v>
      </c>
      <c r="B552" t="s">
        <v>415</v>
      </c>
      <c r="C552" t="s">
        <v>705</v>
      </c>
      <c r="D552" t="s">
        <v>731</v>
      </c>
      <c r="F552" s="48"/>
      <c r="G552" s="48"/>
      <c r="H552" s="48"/>
      <c r="I552" s="48"/>
      <c r="J552" s="48"/>
      <c r="K552" s="48"/>
      <c r="L552" s="48"/>
      <c r="M552" s="48"/>
      <c r="N552" s="48"/>
      <c r="O552" s="48"/>
      <c r="P552" s="48"/>
      <c r="Q552" s="48"/>
      <c r="R552" s="49"/>
    </row>
    <row r="553" spans="1:18" ht="12.75">
      <c r="A553" t="s">
        <v>416</v>
      </c>
      <c r="B553" t="s">
        <v>417</v>
      </c>
      <c r="C553" t="s">
        <v>705</v>
      </c>
      <c r="D553" s="194" t="s">
        <v>1409</v>
      </c>
      <c r="F553" s="48"/>
      <c r="G553" s="48"/>
      <c r="H553" s="48"/>
      <c r="I553" s="48"/>
      <c r="J553" s="48"/>
      <c r="K553" s="48"/>
      <c r="L553" s="48"/>
      <c r="M553" s="48"/>
      <c r="N553" s="48"/>
      <c r="O553" s="48"/>
      <c r="P553" s="48"/>
      <c r="Q553" s="48"/>
      <c r="R553" s="49"/>
    </row>
    <row r="554" spans="1:18" ht="12.75">
      <c r="A554" t="s">
        <v>418</v>
      </c>
      <c r="B554" t="s">
        <v>419</v>
      </c>
      <c r="C554" t="s">
        <v>705</v>
      </c>
      <c r="D554" s="194" t="s">
        <v>1409</v>
      </c>
      <c r="F554" s="48"/>
      <c r="G554" s="48"/>
      <c r="H554" s="48"/>
      <c r="I554" s="48"/>
      <c r="J554" s="48"/>
      <c r="K554" s="48"/>
      <c r="L554" s="48"/>
      <c r="M554" s="48"/>
      <c r="N554" s="48"/>
      <c r="O554" s="48"/>
      <c r="P554" s="48"/>
      <c r="Q554" s="48"/>
      <c r="R554" s="49"/>
    </row>
    <row r="555" spans="1:18" ht="12.75">
      <c r="A555" t="s">
        <v>420</v>
      </c>
      <c r="B555" t="s">
        <v>421</v>
      </c>
      <c r="C555" t="s">
        <v>705</v>
      </c>
      <c r="D555" t="s">
        <v>731</v>
      </c>
      <c r="F555" s="48"/>
      <c r="G555" s="48"/>
      <c r="H555" s="48"/>
      <c r="I555" s="48"/>
      <c r="J555" s="48"/>
      <c r="K555" s="48"/>
      <c r="L555" s="48"/>
      <c r="M555" s="48"/>
      <c r="N555" s="48"/>
      <c r="O555" s="48"/>
      <c r="P555" s="48"/>
      <c r="Q555" s="48"/>
      <c r="R555" s="49"/>
    </row>
    <row r="556" spans="1:18" ht="12.75">
      <c r="A556" t="s">
        <v>422</v>
      </c>
      <c r="B556" t="s">
        <v>423</v>
      </c>
      <c r="C556" t="s">
        <v>705</v>
      </c>
      <c r="D556" s="194" t="s">
        <v>1409</v>
      </c>
      <c r="F556" s="48"/>
      <c r="G556" s="48"/>
      <c r="H556" s="48"/>
      <c r="I556" s="48"/>
      <c r="J556" s="48"/>
      <c r="K556" s="48"/>
      <c r="L556" s="48"/>
      <c r="M556" s="48"/>
      <c r="N556" s="48"/>
      <c r="O556" s="48"/>
      <c r="P556" s="48"/>
      <c r="Q556" s="48"/>
      <c r="R556" s="49"/>
    </row>
    <row r="557" spans="1:18" ht="12.75">
      <c r="A557" t="s">
        <v>424</v>
      </c>
      <c r="B557" t="s">
        <v>425</v>
      </c>
      <c r="C557" t="s">
        <v>705</v>
      </c>
      <c r="D557" s="194" t="s">
        <v>1409</v>
      </c>
      <c r="F557" s="48"/>
      <c r="G557" s="48"/>
      <c r="H557" s="48"/>
      <c r="I557" s="48"/>
      <c r="J557" s="48"/>
      <c r="K557" s="48"/>
      <c r="L557" s="48"/>
      <c r="M557" s="48"/>
      <c r="N557" s="48"/>
      <c r="O557" s="48"/>
      <c r="P557" s="48"/>
      <c r="Q557" s="48"/>
      <c r="R557" s="49"/>
    </row>
    <row r="558" spans="1:18" ht="12.75">
      <c r="A558" t="s">
        <v>426</v>
      </c>
      <c r="B558" t="s">
        <v>427</v>
      </c>
      <c r="C558" t="s">
        <v>705</v>
      </c>
      <c r="D558" t="s">
        <v>475</v>
      </c>
      <c r="F558" s="48"/>
      <c r="G558" s="48"/>
      <c r="H558" s="48"/>
      <c r="I558" s="48"/>
      <c r="J558" s="48"/>
      <c r="K558" s="48"/>
      <c r="L558" s="48"/>
      <c r="M558" s="48"/>
      <c r="N558" s="48"/>
      <c r="O558" s="48"/>
      <c r="P558" s="48"/>
      <c r="Q558" s="48"/>
      <c r="R558" s="49"/>
    </row>
    <row r="559" spans="1:18" ht="12.75">
      <c r="A559" t="s">
        <v>428</v>
      </c>
      <c r="B559" t="s">
        <v>429</v>
      </c>
      <c r="C559" t="s">
        <v>705</v>
      </c>
      <c r="D559" t="s">
        <v>475</v>
      </c>
      <c r="F559" s="48"/>
      <c r="G559" s="48"/>
      <c r="H559" s="48"/>
      <c r="I559" s="48"/>
      <c r="J559" s="48"/>
      <c r="K559" s="48"/>
      <c r="L559" s="48"/>
      <c r="M559" s="48"/>
      <c r="N559" s="48"/>
      <c r="O559" s="48"/>
      <c r="P559" s="48"/>
      <c r="Q559" s="48"/>
      <c r="R559" s="49"/>
    </row>
    <row r="560" spans="1:18" ht="12.75">
      <c r="A560" t="s">
        <v>430</v>
      </c>
      <c r="B560" t="s">
        <v>1357</v>
      </c>
      <c r="C560" t="s">
        <v>705</v>
      </c>
      <c r="D560" t="s">
        <v>475</v>
      </c>
      <c r="F560" s="48"/>
      <c r="G560" s="48"/>
      <c r="H560" s="48"/>
      <c r="I560" s="48"/>
      <c r="J560" s="48"/>
      <c r="K560" s="48"/>
      <c r="L560" s="48"/>
      <c r="M560" s="48"/>
      <c r="N560" s="48"/>
      <c r="O560" s="48"/>
      <c r="P560" s="48"/>
      <c r="Q560" s="48"/>
      <c r="R560" s="49"/>
    </row>
    <row r="561" spans="1:18" ht="12.75">
      <c r="A561" t="s">
        <v>431</v>
      </c>
      <c r="B561" t="s">
        <v>1358</v>
      </c>
      <c r="C561" t="s">
        <v>705</v>
      </c>
      <c r="D561" t="s">
        <v>478</v>
      </c>
      <c r="F561" s="48"/>
      <c r="G561" s="48"/>
      <c r="H561" s="48"/>
      <c r="I561" s="48"/>
      <c r="J561" s="48"/>
      <c r="K561" s="48"/>
      <c r="L561" s="48"/>
      <c r="M561" s="48"/>
      <c r="N561" s="48"/>
      <c r="O561" s="48"/>
      <c r="P561" s="48"/>
      <c r="Q561" s="48"/>
      <c r="R561" s="49"/>
    </row>
    <row r="562" spans="1:18" ht="12.75">
      <c r="A562" t="s">
        <v>432</v>
      </c>
      <c r="B562" t="s">
        <v>1359</v>
      </c>
      <c r="C562" t="s">
        <v>711</v>
      </c>
      <c r="D562" t="s">
        <v>474</v>
      </c>
      <c r="F562" s="48"/>
      <c r="G562" s="48"/>
      <c r="H562" s="48"/>
      <c r="I562" s="48"/>
      <c r="J562" s="48"/>
      <c r="K562" s="48"/>
      <c r="L562" s="48"/>
      <c r="M562" s="48"/>
      <c r="N562" s="48"/>
      <c r="O562" s="48"/>
      <c r="P562" s="48"/>
      <c r="Q562" s="48"/>
      <c r="R562" s="49"/>
    </row>
    <row r="563" spans="1:18" ht="12.75">
      <c r="A563" t="s">
        <v>433</v>
      </c>
      <c r="B563" t="s">
        <v>434</v>
      </c>
      <c r="C563" t="s">
        <v>705</v>
      </c>
      <c r="D563" s="194" t="s">
        <v>1409</v>
      </c>
      <c r="F563" s="48"/>
      <c r="G563" s="48"/>
      <c r="H563" s="48"/>
      <c r="I563" s="48"/>
      <c r="J563" s="48"/>
      <c r="K563" s="48"/>
      <c r="L563" s="48"/>
      <c r="M563" s="48"/>
      <c r="N563" s="48"/>
      <c r="O563" s="48"/>
      <c r="P563" s="48"/>
      <c r="Q563" s="48"/>
      <c r="R563" s="49"/>
    </row>
    <row r="564" spans="1:18" ht="12.75">
      <c r="A564" t="s">
        <v>435</v>
      </c>
      <c r="B564" t="s">
        <v>436</v>
      </c>
      <c r="C564" t="s">
        <v>705</v>
      </c>
      <c r="D564" t="s">
        <v>475</v>
      </c>
      <c r="F564" s="48"/>
      <c r="G564" s="48"/>
      <c r="H564" s="48"/>
      <c r="I564" s="48"/>
      <c r="J564" s="48"/>
      <c r="K564" s="48"/>
      <c r="L564" s="48"/>
      <c r="M564" s="48"/>
      <c r="N564" s="48"/>
      <c r="O564" s="48"/>
      <c r="P564" s="48"/>
      <c r="Q564" s="48"/>
      <c r="R564" s="49"/>
    </row>
    <row r="565" spans="1:18" ht="12.75">
      <c r="A565" t="s">
        <v>437</v>
      </c>
      <c r="B565" t="s">
        <v>438</v>
      </c>
      <c r="C565" t="s">
        <v>705</v>
      </c>
      <c r="D565" s="194" t="s">
        <v>1409</v>
      </c>
      <c r="F565" s="48"/>
      <c r="G565" s="48"/>
      <c r="H565" s="48"/>
      <c r="I565" s="48"/>
      <c r="J565" s="48"/>
      <c r="K565" s="48"/>
      <c r="L565" s="48"/>
      <c r="M565" s="48"/>
      <c r="N565" s="48"/>
      <c r="O565" s="48"/>
      <c r="P565" s="48"/>
      <c r="Q565" s="48"/>
      <c r="R565" s="49"/>
    </row>
    <row r="566" spans="1:18" ht="12.75">
      <c r="A566" t="s">
        <v>439</v>
      </c>
      <c r="B566" t="s">
        <v>1360</v>
      </c>
      <c r="C566" t="s">
        <v>711</v>
      </c>
      <c r="D566" t="s">
        <v>474</v>
      </c>
      <c r="F566" s="48"/>
      <c r="G566" s="48"/>
      <c r="H566" s="48"/>
      <c r="I566" s="48"/>
      <c r="J566" s="48"/>
      <c r="K566" s="48"/>
      <c r="L566" s="48"/>
      <c r="M566" s="48"/>
      <c r="N566" s="48"/>
      <c r="O566" s="48"/>
      <c r="P566" s="48"/>
      <c r="Q566" s="48"/>
      <c r="R566" s="49"/>
    </row>
    <row r="567" spans="1:18" ht="12.75">
      <c r="A567" t="s">
        <v>444</v>
      </c>
      <c r="B567" t="s">
        <v>1361</v>
      </c>
      <c r="C567" t="s">
        <v>711</v>
      </c>
      <c r="D567" t="s">
        <v>474</v>
      </c>
      <c r="F567" s="48"/>
      <c r="G567" s="48"/>
      <c r="H567" s="48"/>
      <c r="I567" s="48"/>
      <c r="J567" s="48"/>
      <c r="K567" s="48"/>
      <c r="L567" s="48"/>
      <c r="M567" s="48"/>
      <c r="N567" s="48"/>
      <c r="O567" s="48"/>
      <c r="P567" s="48"/>
      <c r="Q567" s="48"/>
      <c r="R567" s="49"/>
    </row>
    <row r="568" spans="1:18" ht="12.75">
      <c r="A568" t="s">
        <v>445</v>
      </c>
      <c r="B568" t="s">
        <v>446</v>
      </c>
      <c r="C568" t="s">
        <v>711</v>
      </c>
      <c r="D568" t="s">
        <v>475</v>
      </c>
      <c r="F568" s="48"/>
      <c r="G568" s="48"/>
      <c r="H568" s="48"/>
      <c r="I568" s="48"/>
      <c r="J568" s="48"/>
      <c r="K568" s="48"/>
      <c r="L568" s="48"/>
      <c r="M568" s="48"/>
      <c r="N568" s="48"/>
      <c r="O568" s="48"/>
      <c r="P568" s="48"/>
      <c r="Q568" s="48"/>
      <c r="R568" s="49"/>
    </row>
    <row r="569" spans="1:18" ht="12.75">
      <c r="A569" t="s">
        <v>447</v>
      </c>
      <c r="B569" t="s">
        <v>448</v>
      </c>
      <c r="C569" t="s">
        <v>705</v>
      </c>
      <c r="D569" t="s">
        <v>475</v>
      </c>
      <c r="F569" s="48"/>
      <c r="G569" s="48"/>
      <c r="H569" s="48"/>
      <c r="I569" s="48"/>
      <c r="J569" s="48"/>
      <c r="K569" s="48"/>
      <c r="L569" s="48"/>
      <c r="M569" s="48"/>
      <c r="N569" s="48"/>
      <c r="O569" s="48"/>
      <c r="P569" s="48"/>
      <c r="Q569" s="48"/>
      <c r="R569" s="49"/>
    </row>
    <row r="570" spans="1:18" ht="12.75">
      <c r="A570" t="s">
        <v>449</v>
      </c>
      <c r="B570" t="s">
        <v>450</v>
      </c>
      <c r="C570" t="s">
        <v>705</v>
      </c>
      <c r="D570" t="s">
        <v>475</v>
      </c>
      <c r="F570" s="48"/>
      <c r="G570" s="48"/>
      <c r="H570" s="48"/>
      <c r="I570" s="48"/>
      <c r="J570" s="48"/>
      <c r="K570" s="48"/>
      <c r="L570" s="48"/>
      <c r="M570" s="48"/>
      <c r="N570" s="48"/>
      <c r="O570" s="48"/>
      <c r="P570" s="48"/>
      <c r="Q570" s="48"/>
      <c r="R570" s="49"/>
    </row>
    <row r="571" spans="1:18" ht="12.75">
      <c r="A571" t="s">
        <v>452</v>
      </c>
      <c r="B571" t="s">
        <v>453</v>
      </c>
      <c r="C571" t="s">
        <v>705</v>
      </c>
      <c r="D571" t="s">
        <v>731</v>
      </c>
      <c r="F571" s="48"/>
      <c r="G571" s="48"/>
      <c r="H571" s="48"/>
      <c r="I571" s="48"/>
      <c r="J571" s="48"/>
      <c r="K571" s="48"/>
      <c r="L571" s="48"/>
      <c r="M571" s="48"/>
      <c r="N571" s="48"/>
      <c r="O571" s="48"/>
      <c r="P571" s="48"/>
      <c r="Q571" s="48"/>
      <c r="R571" s="49"/>
    </row>
    <row r="572" spans="1:18" ht="12.75">
      <c r="A572" t="s">
        <v>451</v>
      </c>
      <c r="B572" t="s">
        <v>451</v>
      </c>
      <c r="C572" t="s">
        <v>711</v>
      </c>
      <c r="D572" t="s">
        <v>640</v>
      </c>
      <c r="F572" s="48"/>
      <c r="G572" s="48"/>
      <c r="H572" s="48"/>
      <c r="I572" s="48"/>
      <c r="J572" s="48"/>
      <c r="K572" s="48"/>
      <c r="L572" s="48"/>
      <c r="M572" s="48"/>
      <c r="N572" s="48"/>
      <c r="O572" s="48"/>
      <c r="P572" s="48"/>
      <c r="Q572" s="48"/>
      <c r="R572" s="49"/>
    </row>
    <row r="573" spans="1:18" ht="12.75">
      <c r="A573" t="s">
        <v>454</v>
      </c>
      <c r="B573" t="s">
        <v>455</v>
      </c>
      <c r="C573" t="s">
        <v>705</v>
      </c>
      <c r="D573" t="s">
        <v>475</v>
      </c>
      <c r="F573" s="48"/>
      <c r="G573" s="48"/>
      <c r="H573" s="48"/>
      <c r="I573" s="48"/>
      <c r="J573" s="48"/>
      <c r="K573" s="48"/>
      <c r="L573" s="48"/>
      <c r="M573" s="48"/>
      <c r="N573" s="48"/>
      <c r="O573" s="48"/>
      <c r="P573" s="48"/>
      <c r="Q573" s="48"/>
      <c r="R573" s="49"/>
    </row>
    <row r="574" spans="1:18" ht="12.75">
      <c r="A574" t="s">
        <v>456</v>
      </c>
      <c r="B574" t="s">
        <v>457</v>
      </c>
      <c r="C574" t="s">
        <v>705</v>
      </c>
      <c r="D574" t="s">
        <v>475</v>
      </c>
      <c r="F574" s="48"/>
      <c r="G574" s="48"/>
      <c r="H574" s="48"/>
      <c r="I574" s="48"/>
      <c r="J574" s="48"/>
      <c r="K574" s="48"/>
      <c r="L574" s="48"/>
      <c r="M574" s="48"/>
      <c r="N574" s="48"/>
      <c r="O574" s="48"/>
      <c r="P574" s="48"/>
      <c r="Q574" s="48"/>
      <c r="R574" s="49"/>
    </row>
    <row r="575" spans="1:18" ht="12.75">
      <c r="A575" t="s">
        <v>458</v>
      </c>
      <c r="B575" t="s">
        <v>459</v>
      </c>
      <c r="C575" t="s">
        <v>705</v>
      </c>
      <c r="D575" t="s">
        <v>475</v>
      </c>
      <c r="F575" s="48"/>
      <c r="G575" s="48"/>
      <c r="H575" s="48"/>
      <c r="I575" s="48"/>
      <c r="J575" s="48"/>
      <c r="K575" s="48"/>
      <c r="L575" s="48"/>
      <c r="M575" s="48"/>
      <c r="N575" s="48"/>
      <c r="O575" s="48"/>
      <c r="P575" s="48"/>
      <c r="Q575" s="48"/>
      <c r="R575" s="49"/>
    </row>
    <row r="576" spans="1:18" ht="12.75">
      <c r="A576" t="s">
        <v>460</v>
      </c>
      <c r="B576" t="s">
        <v>461</v>
      </c>
      <c r="C576" t="s">
        <v>705</v>
      </c>
      <c r="D576" s="194" t="s">
        <v>1409</v>
      </c>
      <c r="F576" s="48"/>
      <c r="G576" s="48"/>
      <c r="H576" s="48"/>
      <c r="I576" s="48"/>
      <c r="J576" s="48"/>
      <c r="K576" s="48"/>
      <c r="L576" s="48"/>
      <c r="M576" s="48"/>
      <c r="N576" s="48"/>
      <c r="O576" s="48"/>
      <c r="P576" s="48"/>
      <c r="Q576" s="48"/>
      <c r="R576" s="49"/>
    </row>
    <row r="577" spans="1:18" ht="12.75">
      <c r="A577" t="s">
        <v>462</v>
      </c>
      <c r="B577" t="s">
        <v>463</v>
      </c>
      <c r="C577" t="s">
        <v>705</v>
      </c>
      <c r="D577" s="194" t="s">
        <v>1409</v>
      </c>
      <c r="F577" s="48"/>
      <c r="G577" s="48"/>
      <c r="H577" s="48"/>
      <c r="I577" s="48"/>
      <c r="J577" s="48"/>
      <c r="K577" s="48"/>
      <c r="L577" s="48"/>
      <c r="M577" s="48"/>
      <c r="N577" s="48"/>
      <c r="O577" s="48"/>
      <c r="P577" s="48"/>
      <c r="Q577" s="48"/>
      <c r="R577" s="49"/>
    </row>
    <row r="578" spans="1:18" ht="12.75">
      <c r="A578" t="s">
        <v>464</v>
      </c>
      <c r="B578" t="s">
        <v>465</v>
      </c>
      <c r="C578" t="s">
        <v>705</v>
      </c>
      <c r="D578" s="194" t="s">
        <v>1409</v>
      </c>
      <c r="F578" s="48"/>
      <c r="G578" s="48"/>
      <c r="H578" s="48"/>
      <c r="I578" s="48"/>
      <c r="J578" s="48"/>
      <c r="K578" s="48"/>
      <c r="L578" s="48"/>
      <c r="M578" s="48"/>
      <c r="N578" s="48"/>
      <c r="O578" s="48"/>
      <c r="P578" s="48"/>
      <c r="Q578" s="48"/>
      <c r="R578" s="49"/>
    </row>
    <row r="579" spans="1:18" ht="12.75">
      <c r="A579" t="s">
        <v>466</v>
      </c>
      <c r="B579" t="s">
        <v>1362</v>
      </c>
      <c r="C579" t="s">
        <v>705</v>
      </c>
      <c r="D579" s="194" t="s">
        <v>1409</v>
      </c>
      <c r="F579" s="48"/>
      <c r="G579" s="48"/>
      <c r="H579" s="48"/>
      <c r="I579" s="48"/>
      <c r="J579" s="48"/>
      <c r="K579" s="48"/>
      <c r="L579" s="48"/>
      <c r="M579" s="48"/>
      <c r="N579" s="48"/>
      <c r="O579" s="48"/>
      <c r="P579" s="48"/>
      <c r="Q579" s="48"/>
      <c r="R579" s="49"/>
    </row>
    <row r="580" spans="1:18" ht="12.75">
      <c r="A580" t="s">
        <v>467</v>
      </c>
      <c r="B580" t="s">
        <v>468</v>
      </c>
      <c r="C580" t="s">
        <v>705</v>
      </c>
      <c r="D580" s="194" t="s">
        <v>1409</v>
      </c>
      <c r="F580" s="48"/>
      <c r="G580" s="48"/>
      <c r="H580" s="48"/>
      <c r="I580" s="48"/>
      <c r="J580" s="48"/>
      <c r="K580" s="48"/>
      <c r="L580" s="48"/>
      <c r="M580" s="48"/>
      <c r="N580" s="48"/>
      <c r="O580" s="48"/>
      <c r="P580" s="48"/>
      <c r="Q580" s="48"/>
      <c r="R580" s="49"/>
    </row>
    <row r="581" spans="1:18" ht="12.75">
      <c r="A581" t="s">
        <v>469</v>
      </c>
      <c r="B581" t="s">
        <v>470</v>
      </c>
      <c r="C581" t="s">
        <v>705</v>
      </c>
      <c r="D581" s="194" t="s">
        <v>1409</v>
      </c>
      <c r="F581" s="48"/>
      <c r="G581" s="48"/>
      <c r="H581" s="48"/>
      <c r="I581" s="48"/>
      <c r="J581" s="48"/>
      <c r="K581" s="48"/>
      <c r="L581" s="48"/>
      <c r="M581" s="48"/>
      <c r="N581" s="48"/>
      <c r="O581" s="48"/>
      <c r="P581" s="48"/>
      <c r="Q581" s="48"/>
      <c r="R581" s="49"/>
    </row>
    <row r="582" spans="1:18" ht="12.75">
      <c r="A582" t="s">
        <v>471</v>
      </c>
      <c r="B582" t="s">
        <v>472</v>
      </c>
      <c r="C582" t="s">
        <v>705</v>
      </c>
      <c r="D582" s="194" t="s">
        <v>1409</v>
      </c>
      <c r="F582" s="48"/>
      <c r="G582" s="48"/>
      <c r="H582" s="48"/>
      <c r="I582" s="48"/>
      <c r="J582" s="48"/>
      <c r="K582" s="48"/>
      <c r="L582" s="48"/>
      <c r="M582" s="48"/>
      <c r="N582" s="48"/>
      <c r="O582" s="48"/>
      <c r="P582" s="48"/>
      <c r="Q582" s="48"/>
      <c r="R582" s="49"/>
    </row>
    <row r="583" spans="1:18" ht="12.75">
      <c r="A583" t="s">
        <v>473</v>
      </c>
      <c r="B583" t="s">
        <v>480</v>
      </c>
      <c r="C583" t="s">
        <v>705</v>
      </c>
      <c r="D583" s="194" t="s">
        <v>1409</v>
      </c>
      <c r="F583" s="48"/>
      <c r="G583" s="48"/>
      <c r="H583" s="48"/>
      <c r="I583" s="48"/>
      <c r="J583" s="48"/>
      <c r="K583" s="48"/>
      <c r="L583" s="48"/>
      <c r="M583" s="48"/>
      <c r="N583" s="48"/>
      <c r="O583" s="48"/>
      <c r="P583" s="48"/>
      <c r="Q583" s="48"/>
      <c r="R583" s="49"/>
    </row>
    <row r="584" spans="1:18" ht="12.75">
      <c r="A584" t="s">
        <v>481</v>
      </c>
      <c r="B584" t="s">
        <v>482</v>
      </c>
      <c r="C584" t="s">
        <v>705</v>
      </c>
      <c r="D584" t="s">
        <v>731</v>
      </c>
      <c r="F584" s="48"/>
      <c r="G584" s="48"/>
      <c r="H584" s="48"/>
      <c r="I584" s="48"/>
      <c r="J584" s="48"/>
      <c r="K584" s="48"/>
      <c r="L584" s="48"/>
      <c r="M584" s="48"/>
      <c r="N584" s="48"/>
      <c r="O584" s="48"/>
      <c r="P584" s="48"/>
      <c r="Q584" s="48"/>
      <c r="R584" s="49"/>
    </row>
    <row r="585" spans="1:18" ht="12.75">
      <c r="A585" t="s">
        <v>483</v>
      </c>
      <c r="B585" t="s">
        <v>484</v>
      </c>
      <c r="C585" t="s">
        <v>705</v>
      </c>
      <c r="D585" t="s">
        <v>731</v>
      </c>
      <c r="F585" s="48"/>
      <c r="G585" s="48"/>
      <c r="H585" s="48"/>
      <c r="I585" s="48"/>
      <c r="J585" s="48"/>
      <c r="K585" s="48"/>
      <c r="L585" s="48"/>
      <c r="M585" s="48"/>
      <c r="N585" s="48"/>
      <c r="O585" s="48"/>
      <c r="P585" s="48"/>
      <c r="Q585" s="48"/>
      <c r="R585" s="49"/>
    </row>
    <row r="586" spans="1:18" ht="12.75">
      <c r="A586" t="s">
        <v>485</v>
      </c>
      <c r="B586" t="s">
        <v>486</v>
      </c>
      <c r="C586" t="s">
        <v>705</v>
      </c>
      <c r="D586" t="s">
        <v>731</v>
      </c>
      <c r="F586" s="48"/>
      <c r="G586" s="48"/>
      <c r="H586" s="48"/>
      <c r="I586" s="48"/>
      <c r="J586" s="48"/>
      <c r="K586" s="48"/>
      <c r="L586" s="48"/>
      <c r="M586" s="48"/>
      <c r="N586" s="48"/>
      <c r="O586" s="48"/>
      <c r="P586" s="48"/>
      <c r="Q586" s="48"/>
      <c r="R586" s="49"/>
    </row>
    <row r="587" spans="1:18" ht="12.75">
      <c r="A587" t="s">
        <v>487</v>
      </c>
      <c r="B587" t="s">
        <v>488</v>
      </c>
      <c r="C587" t="s">
        <v>705</v>
      </c>
      <c r="D587" s="194" t="s">
        <v>1409</v>
      </c>
      <c r="F587" s="48"/>
      <c r="G587" s="48"/>
      <c r="H587" s="48"/>
      <c r="I587" s="48"/>
      <c r="J587" s="48"/>
      <c r="K587" s="48"/>
      <c r="L587" s="48"/>
      <c r="M587" s="48"/>
      <c r="N587" s="48"/>
      <c r="O587" s="48"/>
      <c r="P587" s="48"/>
      <c r="Q587" s="48"/>
      <c r="R587" s="49"/>
    </row>
    <row r="588" spans="1:18" ht="12.75">
      <c r="A588" t="s">
        <v>489</v>
      </c>
      <c r="B588" t="s">
        <v>1363</v>
      </c>
      <c r="C588" t="s">
        <v>705</v>
      </c>
      <c r="D588" t="s">
        <v>475</v>
      </c>
      <c r="F588" s="48"/>
      <c r="G588" s="48"/>
      <c r="H588" s="48"/>
      <c r="I588" s="48"/>
      <c r="J588" s="48"/>
      <c r="K588" s="48"/>
      <c r="L588" s="48"/>
      <c r="M588" s="48"/>
      <c r="N588" s="48"/>
      <c r="O588" s="48"/>
      <c r="P588" s="48"/>
      <c r="Q588" s="48"/>
      <c r="R588" s="49"/>
    </row>
    <row r="589" spans="1:18" ht="12.75">
      <c r="A589" t="s">
        <v>490</v>
      </c>
      <c r="B589" t="s">
        <v>1364</v>
      </c>
      <c r="C589" t="s">
        <v>705</v>
      </c>
      <c r="D589" t="s">
        <v>475</v>
      </c>
      <c r="F589" s="48"/>
      <c r="G589" s="48"/>
      <c r="H589" s="48"/>
      <c r="I589" s="48"/>
      <c r="J589" s="48"/>
      <c r="K589" s="48"/>
      <c r="L589" s="48"/>
      <c r="M589" s="48"/>
      <c r="N589" s="48"/>
      <c r="O589" s="48"/>
      <c r="P589" s="48"/>
      <c r="Q589" s="48"/>
      <c r="R589" s="49"/>
    </row>
    <row r="590" spans="1:18" ht="12.75">
      <c r="A590" t="s">
        <v>491</v>
      </c>
      <c r="B590" t="s">
        <v>1365</v>
      </c>
      <c r="C590" t="s">
        <v>705</v>
      </c>
      <c r="D590" t="s">
        <v>475</v>
      </c>
      <c r="F590" s="48"/>
      <c r="G590" s="48"/>
      <c r="H590" s="48"/>
      <c r="I590" s="48"/>
      <c r="J590" s="48"/>
      <c r="K590" s="48"/>
      <c r="L590" s="48"/>
      <c r="M590" s="48"/>
      <c r="N590" s="48"/>
      <c r="O590" s="48"/>
      <c r="P590" s="48"/>
      <c r="Q590" s="48"/>
      <c r="R590" s="49"/>
    </row>
    <row r="591" spans="1:18" ht="12.75">
      <c r="A591" t="s">
        <v>492</v>
      </c>
      <c r="B591" t="s">
        <v>1366</v>
      </c>
      <c r="C591" t="s">
        <v>705</v>
      </c>
      <c r="D591" t="s">
        <v>731</v>
      </c>
      <c r="F591" s="48"/>
      <c r="G591" s="48"/>
      <c r="H591" s="48"/>
      <c r="I591" s="48"/>
      <c r="J591" s="48"/>
      <c r="K591" s="48"/>
      <c r="L591" s="48"/>
      <c r="M591" s="48"/>
      <c r="N591" s="48"/>
      <c r="O591" s="48"/>
      <c r="P591" s="48"/>
      <c r="Q591" s="48"/>
      <c r="R591" s="49"/>
    </row>
    <row r="592" spans="1:18" ht="12.75">
      <c r="A592" t="s">
        <v>493</v>
      </c>
      <c r="B592" t="s">
        <v>1367</v>
      </c>
      <c r="C592" t="s">
        <v>705</v>
      </c>
      <c r="D592" t="s">
        <v>731</v>
      </c>
      <c r="F592" s="48"/>
      <c r="G592" s="48"/>
      <c r="H592" s="48"/>
      <c r="I592" s="48"/>
      <c r="J592" s="48"/>
      <c r="K592" s="48"/>
      <c r="L592" s="48"/>
      <c r="M592" s="48"/>
      <c r="N592" s="48"/>
      <c r="O592" s="48"/>
      <c r="P592" s="48"/>
      <c r="Q592" s="48"/>
      <c r="R592" s="49"/>
    </row>
    <row r="593" spans="1:18" ht="12.75">
      <c r="A593" t="s">
        <v>494</v>
      </c>
      <c r="B593" t="s">
        <v>1368</v>
      </c>
      <c r="C593" t="s">
        <v>705</v>
      </c>
      <c r="D593" t="s">
        <v>731</v>
      </c>
      <c r="F593" s="48"/>
      <c r="G593" s="48"/>
      <c r="H593" s="48"/>
      <c r="I593" s="48"/>
      <c r="J593" s="48"/>
      <c r="K593" s="48"/>
      <c r="L593" s="48"/>
      <c r="M593" s="48"/>
      <c r="N593" s="48"/>
      <c r="O593" s="48"/>
      <c r="P593" s="48"/>
      <c r="Q593" s="48"/>
      <c r="R593" s="49"/>
    </row>
    <row r="594" spans="1:18" ht="12.75">
      <c r="A594" t="s">
        <v>495</v>
      </c>
      <c r="B594" t="s">
        <v>496</v>
      </c>
      <c r="C594" t="s">
        <v>705</v>
      </c>
      <c r="D594" t="s">
        <v>475</v>
      </c>
      <c r="F594" s="48"/>
      <c r="G594" s="48"/>
      <c r="H594" s="48"/>
      <c r="I594" s="48"/>
      <c r="J594" s="48"/>
      <c r="K594" s="48"/>
      <c r="L594" s="48"/>
      <c r="M594" s="48"/>
      <c r="N594" s="48"/>
      <c r="O594" s="48"/>
      <c r="P594" s="48"/>
      <c r="Q594" s="48"/>
      <c r="R594" s="49"/>
    </row>
    <row r="595" spans="1:18" ht="12.75">
      <c r="A595" t="s">
        <v>497</v>
      </c>
      <c r="B595" t="s">
        <v>498</v>
      </c>
      <c r="C595" t="s">
        <v>705</v>
      </c>
      <c r="D595" t="s">
        <v>475</v>
      </c>
      <c r="F595" s="48"/>
      <c r="G595" s="48"/>
      <c r="H595" s="48"/>
      <c r="I595" s="48"/>
      <c r="J595" s="48"/>
      <c r="K595" s="48"/>
      <c r="L595" s="48"/>
      <c r="M595" s="48"/>
      <c r="N595" s="48"/>
      <c r="O595" s="48"/>
      <c r="P595" s="48"/>
      <c r="Q595" s="48"/>
      <c r="R595" s="49"/>
    </row>
    <row r="596" spans="1:18" ht="12.75">
      <c r="A596" t="s">
        <v>499</v>
      </c>
      <c r="B596" t="s">
        <v>1369</v>
      </c>
      <c r="C596" t="s">
        <v>711</v>
      </c>
      <c r="D596" t="s">
        <v>640</v>
      </c>
      <c r="F596" s="48"/>
      <c r="G596" s="48"/>
      <c r="H596" s="48"/>
      <c r="I596" s="48"/>
      <c r="J596" s="48"/>
      <c r="K596" s="48"/>
      <c r="L596" s="48"/>
      <c r="M596" s="48"/>
      <c r="N596" s="48"/>
      <c r="O596" s="48"/>
      <c r="P596" s="48"/>
      <c r="Q596" s="48"/>
      <c r="R596" s="49"/>
    </row>
    <row r="597" spans="1:18" ht="12.75">
      <c r="A597" t="s">
        <v>1370</v>
      </c>
      <c r="B597" t="s">
        <v>1371</v>
      </c>
      <c r="C597" t="s">
        <v>711</v>
      </c>
      <c r="D597" t="s">
        <v>640</v>
      </c>
      <c r="F597" s="48"/>
      <c r="G597" s="48"/>
      <c r="H597" s="48"/>
      <c r="I597" s="48"/>
      <c r="J597" s="48"/>
      <c r="K597" s="48"/>
      <c r="L597" s="48"/>
      <c r="M597" s="48"/>
      <c r="N597" s="48"/>
      <c r="O597" s="48"/>
      <c r="P597" s="48"/>
      <c r="Q597" s="48"/>
      <c r="R597" s="49"/>
    </row>
    <row r="598" spans="1:18" ht="12.75">
      <c r="A598" t="s">
        <v>1372</v>
      </c>
      <c r="B598" t="s">
        <v>1373</v>
      </c>
      <c r="C598" t="s">
        <v>711</v>
      </c>
      <c r="D598" t="s">
        <v>640</v>
      </c>
      <c r="F598" s="48"/>
      <c r="G598" s="48"/>
      <c r="H598" s="48"/>
      <c r="I598" s="48"/>
      <c r="J598" s="48"/>
      <c r="K598" s="48"/>
      <c r="L598" s="48"/>
      <c r="M598" s="48"/>
      <c r="N598" s="48"/>
      <c r="O598" s="48"/>
      <c r="P598" s="48"/>
      <c r="Q598" s="48"/>
      <c r="R598" s="49"/>
    </row>
    <row r="599" spans="1:18" ht="12.75">
      <c r="A599" t="s">
        <v>479</v>
      </c>
      <c r="B599" t="s">
        <v>479</v>
      </c>
      <c r="C599" t="s">
        <v>711</v>
      </c>
      <c r="D599" t="s">
        <v>640</v>
      </c>
      <c r="F599" s="48"/>
      <c r="G599" s="48"/>
      <c r="H599" s="48"/>
      <c r="I599" s="48"/>
      <c r="J599" s="48"/>
      <c r="K599" s="48"/>
      <c r="L599" s="48"/>
      <c r="M599" s="48"/>
      <c r="N599" s="48"/>
      <c r="O599" s="48"/>
      <c r="P599" s="48"/>
      <c r="Q599" s="48"/>
      <c r="R599" s="49"/>
    </row>
    <row r="600" spans="1:18" ht="12.75">
      <c r="A600" t="s">
        <v>500</v>
      </c>
      <c r="B600" t="s">
        <v>1374</v>
      </c>
      <c r="C600" t="s">
        <v>711</v>
      </c>
      <c r="D600" t="s">
        <v>640</v>
      </c>
      <c r="F600" s="48"/>
      <c r="G600" s="48"/>
      <c r="H600" s="48"/>
      <c r="I600" s="48"/>
      <c r="J600" s="48"/>
      <c r="K600" s="48"/>
      <c r="L600" s="48"/>
      <c r="M600" s="48"/>
      <c r="N600" s="48"/>
      <c r="O600" s="48"/>
      <c r="P600" s="48"/>
      <c r="Q600" s="48"/>
      <c r="R600" s="49"/>
    </row>
    <row r="601" spans="1:18" ht="12.75">
      <c r="A601" t="s">
        <v>501</v>
      </c>
      <c r="B601" t="s">
        <v>502</v>
      </c>
      <c r="C601" t="s">
        <v>705</v>
      </c>
      <c r="D601" s="194" t="s">
        <v>1409</v>
      </c>
      <c r="F601" s="48"/>
      <c r="G601" s="48"/>
      <c r="H601" s="48"/>
      <c r="I601" s="48"/>
      <c r="J601" s="48"/>
      <c r="K601" s="48"/>
      <c r="L601" s="48"/>
      <c r="M601" s="48"/>
      <c r="N601" s="48"/>
      <c r="O601" s="48"/>
      <c r="P601" s="48"/>
      <c r="Q601" s="48"/>
      <c r="R601" s="49"/>
    </row>
    <row r="602" spans="1:18" ht="12.75">
      <c r="A602" t="s">
        <v>503</v>
      </c>
      <c r="B602" t="s">
        <v>504</v>
      </c>
      <c r="C602" t="s">
        <v>711</v>
      </c>
      <c r="D602" t="s">
        <v>640</v>
      </c>
      <c r="F602" s="48"/>
      <c r="G602" s="48"/>
      <c r="H602" s="48"/>
      <c r="I602" s="48"/>
      <c r="J602" s="48"/>
      <c r="K602" s="48"/>
      <c r="L602" s="48"/>
      <c r="M602" s="48"/>
      <c r="N602" s="48"/>
      <c r="O602" s="48"/>
      <c r="P602" s="48"/>
      <c r="Q602" s="48"/>
      <c r="R602" s="49"/>
    </row>
    <row r="603" spans="1:18" s="55" customFormat="1" ht="15" customHeight="1">
      <c r="A603" t="s">
        <v>505</v>
      </c>
      <c r="B603" t="s">
        <v>506</v>
      </c>
      <c r="C603" t="s">
        <v>711</v>
      </c>
      <c r="D603" t="s">
        <v>640</v>
      </c>
      <c r="F603" s="48"/>
      <c r="G603" s="48"/>
      <c r="H603" s="48"/>
      <c r="I603" s="48"/>
      <c r="J603" s="48"/>
      <c r="K603" s="48"/>
      <c r="L603" s="48"/>
      <c r="M603" s="48"/>
      <c r="N603" s="48"/>
      <c r="O603" s="48"/>
      <c r="P603" s="48"/>
      <c r="Q603" s="48"/>
      <c r="R603" s="49"/>
    </row>
    <row r="604" spans="1:18" s="55" customFormat="1" ht="15" customHeight="1">
      <c r="A604" t="s">
        <v>507</v>
      </c>
      <c r="B604" t="s">
        <v>508</v>
      </c>
      <c r="C604" t="s">
        <v>711</v>
      </c>
      <c r="D604" t="s">
        <v>640</v>
      </c>
      <c r="F604" s="48"/>
      <c r="G604" s="48"/>
      <c r="H604" s="48"/>
      <c r="I604" s="48"/>
      <c r="J604" s="48"/>
      <c r="K604" s="48"/>
      <c r="L604" s="48"/>
      <c r="M604" s="48"/>
      <c r="N604" s="48"/>
      <c r="O604" s="48"/>
      <c r="P604" s="48"/>
      <c r="Q604" s="48"/>
      <c r="R604" s="49"/>
    </row>
    <row r="605" spans="1:18" s="55" customFormat="1" ht="15" customHeight="1">
      <c r="A605" t="s">
        <v>509</v>
      </c>
      <c r="B605" t="s">
        <v>510</v>
      </c>
      <c r="C605" t="s">
        <v>711</v>
      </c>
      <c r="D605" t="s">
        <v>474</v>
      </c>
      <c r="F605" s="48"/>
      <c r="G605" s="48"/>
      <c r="H605" s="48"/>
      <c r="I605" s="48"/>
      <c r="J605" s="48"/>
      <c r="K605" s="48"/>
      <c r="L605" s="48"/>
      <c r="M605" s="48"/>
      <c r="N605" s="48"/>
      <c r="O605" s="48"/>
      <c r="P605" s="48"/>
      <c r="Q605" s="48"/>
      <c r="R605" s="49"/>
    </row>
    <row r="606" spans="1:4" ht="12.75">
      <c r="A606" t="s">
        <v>511</v>
      </c>
      <c r="B606" t="s">
        <v>1375</v>
      </c>
      <c r="C606" t="s">
        <v>711</v>
      </c>
      <c r="D606" t="s">
        <v>474</v>
      </c>
    </row>
    <row r="607" spans="1:4" ht="12.75">
      <c r="A607" t="s">
        <v>512</v>
      </c>
      <c r="B607" t="s">
        <v>1376</v>
      </c>
      <c r="C607" t="s">
        <v>711</v>
      </c>
      <c r="D607" t="s">
        <v>474</v>
      </c>
    </row>
    <row r="608" spans="1:4" ht="12.75">
      <c r="A608" t="s">
        <v>513</v>
      </c>
      <c r="B608" t="s">
        <v>514</v>
      </c>
      <c r="C608" t="s">
        <v>711</v>
      </c>
      <c r="D608" t="s">
        <v>474</v>
      </c>
    </row>
    <row r="609" spans="1:4" ht="12.75">
      <c r="A609" t="s">
        <v>515</v>
      </c>
      <c r="B609" t="s">
        <v>1377</v>
      </c>
      <c r="C609" t="s">
        <v>711</v>
      </c>
      <c r="D609" t="s">
        <v>475</v>
      </c>
    </row>
    <row r="610" spans="1:4" ht="12.75">
      <c r="A610" t="s">
        <v>1378</v>
      </c>
      <c r="B610" t="s">
        <v>1379</v>
      </c>
      <c r="C610" t="s">
        <v>711</v>
      </c>
      <c r="D610" t="s">
        <v>640</v>
      </c>
    </row>
    <row r="611" spans="1:4" ht="12.75">
      <c r="A611" t="s">
        <v>1442</v>
      </c>
      <c r="B611" t="s">
        <v>1443</v>
      </c>
      <c r="C611" t="s">
        <v>711</v>
      </c>
      <c r="D611" t="s">
        <v>640</v>
      </c>
    </row>
    <row r="612" spans="1:4" ht="12.75">
      <c r="A612" t="s">
        <v>516</v>
      </c>
      <c r="B612" t="s">
        <v>1380</v>
      </c>
      <c r="C612" t="s">
        <v>711</v>
      </c>
      <c r="D612" t="s">
        <v>475</v>
      </c>
    </row>
    <row r="613" spans="1:4" ht="12.75">
      <c r="A613" t="s">
        <v>517</v>
      </c>
      <c r="B613" t="s">
        <v>1381</v>
      </c>
      <c r="C613" t="s">
        <v>711</v>
      </c>
      <c r="D613" t="s">
        <v>475</v>
      </c>
    </row>
    <row r="614" spans="1:4" ht="12.75">
      <c r="A614" t="s">
        <v>518</v>
      </c>
      <c r="B614" t="s">
        <v>1382</v>
      </c>
      <c r="C614" t="s">
        <v>711</v>
      </c>
      <c r="D614" t="s">
        <v>640</v>
      </c>
    </row>
    <row r="615" spans="1:4" ht="12.75">
      <c r="A615" t="s">
        <v>519</v>
      </c>
      <c r="B615" t="s">
        <v>520</v>
      </c>
      <c r="C615" t="s">
        <v>705</v>
      </c>
      <c r="D615" s="194" t="s">
        <v>1409</v>
      </c>
    </row>
    <row r="616" spans="1:4" ht="12.75">
      <c r="A616" t="s">
        <v>521</v>
      </c>
      <c r="B616" t="s">
        <v>522</v>
      </c>
      <c r="C616" t="s">
        <v>705</v>
      </c>
      <c r="D616" t="s">
        <v>475</v>
      </c>
    </row>
    <row r="617" spans="1:4" ht="12.75">
      <c r="A617" t="s">
        <v>523</v>
      </c>
      <c r="B617" t="s">
        <v>524</v>
      </c>
      <c r="C617" t="s">
        <v>705</v>
      </c>
      <c r="D617" t="s">
        <v>475</v>
      </c>
    </row>
    <row r="618" spans="1:4" ht="12.75">
      <c r="A618" t="s">
        <v>525</v>
      </c>
      <c r="B618" t="s">
        <v>525</v>
      </c>
      <c r="C618" t="s">
        <v>705</v>
      </c>
      <c r="D618" t="s">
        <v>475</v>
      </c>
    </row>
    <row r="619" spans="1:4" ht="12.75">
      <c r="A619" t="s">
        <v>526</v>
      </c>
      <c r="B619" t="s">
        <v>527</v>
      </c>
      <c r="C619" t="s">
        <v>705</v>
      </c>
      <c r="D619" t="s">
        <v>475</v>
      </c>
    </row>
    <row r="620" spans="1:4" ht="12.75">
      <c r="A620" t="s">
        <v>528</v>
      </c>
      <c r="B620" t="s">
        <v>1383</v>
      </c>
      <c r="C620" t="s">
        <v>711</v>
      </c>
      <c r="D620" t="s">
        <v>640</v>
      </c>
    </row>
    <row r="621" spans="1:4" ht="12.75">
      <c r="A621" t="s">
        <v>529</v>
      </c>
      <c r="B621" t="s">
        <v>529</v>
      </c>
      <c r="C621" t="s">
        <v>711</v>
      </c>
      <c r="D621" t="s">
        <v>640</v>
      </c>
    </row>
    <row r="622" spans="1:4" ht="12.75">
      <c r="A622" t="s">
        <v>530</v>
      </c>
      <c r="B622" t="s">
        <v>530</v>
      </c>
      <c r="C622" t="s">
        <v>711</v>
      </c>
      <c r="D622" t="s">
        <v>640</v>
      </c>
    </row>
    <row r="623" spans="1:4" ht="12.75">
      <c r="A623" t="s">
        <v>531</v>
      </c>
      <c r="B623" t="s">
        <v>532</v>
      </c>
      <c r="C623" t="s">
        <v>711</v>
      </c>
      <c r="D623" t="s">
        <v>474</v>
      </c>
    </row>
    <row r="624" spans="1:4" ht="12.75">
      <c r="A624" t="s">
        <v>533</v>
      </c>
      <c r="B624" t="s">
        <v>534</v>
      </c>
      <c r="C624" t="s">
        <v>705</v>
      </c>
      <c r="D624" t="s">
        <v>475</v>
      </c>
    </row>
    <row r="625" spans="1:4" ht="12.75">
      <c r="A625" t="s">
        <v>535</v>
      </c>
      <c r="B625" t="s">
        <v>1384</v>
      </c>
      <c r="C625" t="s">
        <v>705</v>
      </c>
      <c r="D625" s="194" t="s">
        <v>1409</v>
      </c>
    </row>
    <row r="626" spans="1:4" ht="12.75">
      <c r="A626" t="s">
        <v>536</v>
      </c>
      <c r="B626" t="s">
        <v>537</v>
      </c>
      <c r="C626" t="s">
        <v>705</v>
      </c>
      <c r="D626" s="194" t="s">
        <v>1409</v>
      </c>
    </row>
    <row r="627" spans="1:4" ht="12.75">
      <c r="A627" t="s">
        <v>538</v>
      </c>
      <c r="B627" t="s">
        <v>539</v>
      </c>
      <c r="C627" t="s">
        <v>705</v>
      </c>
      <c r="D627" t="s">
        <v>475</v>
      </c>
    </row>
    <row r="628" spans="1:4" ht="12.75">
      <c r="A628" t="s">
        <v>1444</v>
      </c>
      <c r="B628" t="s">
        <v>1445</v>
      </c>
      <c r="C628" t="s">
        <v>705</v>
      </c>
      <c r="D628" s="194" t="s">
        <v>1409</v>
      </c>
    </row>
    <row r="629" spans="1:4" ht="12.75">
      <c r="A629" t="s">
        <v>540</v>
      </c>
      <c r="B629" t="s">
        <v>541</v>
      </c>
      <c r="C629" t="s">
        <v>711</v>
      </c>
      <c r="D629" t="s">
        <v>640</v>
      </c>
    </row>
    <row r="630" spans="1:4" ht="12.75">
      <c r="A630" t="s">
        <v>542</v>
      </c>
      <c r="B630" t="s">
        <v>543</v>
      </c>
      <c r="C630" t="s">
        <v>705</v>
      </c>
      <c r="D630" s="194" t="s">
        <v>1409</v>
      </c>
    </row>
    <row r="631" spans="1:4" ht="12.75">
      <c r="A631" t="s">
        <v>544</v>
      </c>
      <c r="B631" t="s">
        <v>545</v>
      </c>
      <c r="C631" t="s">
        <v>705</v>
      </c>
      <c r="D631" s="194" t="s">
        <v>1409</v>
      </c>
    </row>
    <row r="632" spans="1:4" ht="12.75">
      <c r="A632" t="s">
        <v>546</v>
      </c>
      <c r="B632" t="s">
        <v>1385</v>
      </c>
      <c r="C632" t="s">
        <v>705</v>
      </c>
      <c r="D632" s="194" t="s">
        <v>1409</v>
      </c>
    </row>
    <row r="633" spans="1:4" ht="12.75">
      <c r="A633" t="s">
        <v>547</v>
      </c>
      <c r="B633" t="s">
        <v>548</v>
      </c>
      <c r="C633" t="s">
        <v>705</v>
      </c>
      <c r="D633" s="194" t="s">
        <v>1409</v>
      </c>
    </row>
    <row r="634" spans="1:4" ht="12.75">
      <c r="A634" t="s">
        <v>549</v>
      </c>
      <c r="B634" t="s">
        <v>1386</v>
      </c>
      <c r="C634" t="s">
        <v>705</v>
      </c>
      <c r="D634" t="s">
        <v>731</v>
      </c>
    </row>
    <row r="635" spans="1:4" ht="12.75">
      <c r="A635" t="s">
        <v>550</v>
      </c>
      <c r="B635" t="s">
        <v>1387</v>
      </c>
      <c r="C635" t="s">
        <v>705</v>
      </c>
      <c r="D635" t="s">
        <v>475</v>
      </c>
    </row>
    <row r="636" spans="1:4" ht="12.75">
      <c r="A636" t="s">
        <v>551</v>
      </c>
      <c r="B636" t="s">
        <v>552</v>
      </c>
      <c r="C636" t="s">
        <v>705</v>
      </c>
      <c r="D636" s="194" t="s">
        <v>1409</v>
      </c>
    </row>
    <row r="637" spans="1:4" ht="12.75">
      <c r="A637" t="s">
        <v>553</v>
      </c>
      <c r="B637" t="s">
        <v>554</v>
      </c>
      <c r="C637" t="s">
        <v>705</v>
      </c>
      <c r="D637" t="s">
        <v>475</v>
      </c>
    </row>
    <row r="638" spans="1:4" ht="12.75">
      <c r="A638" t="s">
        <v>555</v>
      </c>
      <c r="B638" t="s">
        <v>556</v>
      </c>
      <c r="C638" t="s">
        <v>705</v>
      </c>
      <c r="D638" t="s">
        <v>475</v>
      </c>
    </row>
    <row r="639" spans="1:4" ht="12.75">
      <c r="A639" t="s">
        <v>557</v>
      </c>
      <c r="B639" t="s">
        <v>558</v>
      </c>
      <c r="C639" t="s">
        <v>705</v>
      </c>
      <c r="D639" s="194" t="s">
        <v>1409</v>
      </c>
    </row>
    <row r="640" spans="1:4" ht="12.75">
      <c r="A640" t="s">
        <v>559</v>
      </c>
      <c r="B640" t="s">
        <v>1388</v>
      </c>
      <c r="C640" t="s">
        <v>705</v>
      </c>
      <c r="D640" s="194" t="s">
        <v>1409</v>
      </c>
    </row>
    <row r="641" spans="1:4" ht="12.75">
      <c r="A641" t="s">
        <v>560</v>
      </c>
      <c r="B641" t="s">
        <v>1389</v>
      </c>
      <c r="C641" t="s">
        <v>705</v>
      </c>
      <c r="D641" t="s">
        <v>731</v>
      </c>
    </row>
    <row r="642" spans="1:4" ht="12.75">
      <c r="A642" s="172"/>
      <c r="B642" s="173"/>
      <c r="C642" s="172"/>
      <c r="D642" s="172"/>
    </row>
    <row r="643" spans="1:4" ht="12.75">
      <c r="A643" s="172"/>
      <c r="B643" s="173"/>
      <c r="C643" s="172"/>
      <c r="D643" s="172"/>
    </row>
    <row r="644" spans="1:4" ht="12.75">
      <c r="A644" s="172"/>
      <c r="B644" s="173"/>
      <c r="C644" s="172"/>
      <c r="D644" s="172"/>
    </row>
    <row r="645" spans="1:4" ht="12.75">
      <c r="A645" s="173"/>
      <c r="B645" s="173"/>
      <c r="C645" s="173"/>
      <c r="D645" s="173"/>
    </row>
    <row r="646" spans="1:4" ht="12.75">
      <c r="A646" s="173"/>
      <c r="B646" s="173"/>
      <c r="C646" s="173"/>
      <c r="D646" s="173"/>
    </row>
    <row r="647" spans="1:4" ht="12.75">
      <c r="A647" s="173"/>
      <c r="B647" s="173"/>
      <c r="C647" s="173"/>
      <c r="D647" s="173"/>
    </row>
    <row r="648" spans="1:4" ht="12.75">
      <c r="A648" s="173"/>
      <c r="B648" s="173"/>
      <c r="C648" s="173"/>
      <c r="D648" s="173"/>
    </row>
    <row r="649" spans="1:4" ht="12.75">
      <c r="A649" s="173"/>
      <c r="B649" s="173"/>
      <c r="C649" s="173"/>
      <c r="D649" s="173"/>
    </row>
    <row r="650" spans="1:4" ht="12.75">
      <c r="A650" s="173"/>
      <c r="B650" s="173"/>
      <c r="C650" s="173"/>
      <c r="D650" s="173"/>
    </row>
    <row r="651" spans="1:4" ht="12.75">
      <c r="A651" s="173"/>
      <c r="B651" s="173"/>
      <c r="C651" s="173"/>
      <c r="D651" s="173"/>
    </row>
    <row r="652" spans="1:4" ht="12.75">
      <c r="A652" s="173"/>
      <c r="B652" s="173"/>
      <c r="C652" s="173"/>
      <c r="D652" s="173"/>
    </row>
  </sheetData>
  <sheetProtection selectLockedCells="1" sort="0" autoFilter="0"/>
  <autoFilter ref="A2:S641"/>
  <mergeCells count="1">
    <mergeCell ref="A1:B1"/>
  </mergeCells>
  <printOptions/>
  <pageMargins left="0.75" right="0.75" top="1" bottom="1" header="0.5" footer="0.5"/>
  <pageSetup horizontalDpi="600" verticalDpi="600" orientation="portrait" paperSize="136" r:id="rId1"/>
</worksheet>
</file>

<file path=xl/worksheets/sheet5.xml><?xml version="1.0" encoding="utf-8"?>
<worksheet xmlns="http://schemas.openxmlformats.org/spreadsheetml/2006/main" xmlns:r="http://schemas.openxmlformats.org/officeDocument/2006/relationships">
  <sheetPr>
    <tabColor indexed="42"/>
  </sheetPr>
  <dimension ref="A1:L81"/>
  <sheetViews>
    <sheetView showGridLines="0" zoomScale="85" zoomScaleNormal="85" zoomScalePageLayoutView="0" workbookViewId="0" topLeftCell="A1">
      <selection activeCell="H8" sqref="H8"/>
    </sheetView>
  </sheetViews>
  <sheetFormatPr defaultColWidth="9.140625" defaultRowHeight="12.75"/>
  <cols>
    <col min="1" max="1" width="12.8515625" style="92" customWidth="1"/>
    <col min="2" max="2" width="13.140625" style="92" customWidth="1"/>
    <col min="3" max="3" width="10.57421875" style="92" customWidth="1"/>
    <col min="4" max="4" width="18.57421875" style="92" customWidth="1"/>
    <col min="5" max="5" width="3.57421875" style="92" customWidth="1"/>
    <col min="6" max="6" width="17.7109375" style="92" hidden="1" customWidth="1"/>
    <col min="7" max="7" width="17.8515625" style="92" customWidth="1"/>
    <col min="8" max="8" width="17.7109375" style="92" customWidth="1"/>
    <col min="9" max="9" width="14.28125" style="92" customWidth="1"/>
    <col min="10" max="11" width="15.7109375" style="92" customWidth="1"/>
    <col min="12" max="16384" width="9.140625" style="92" customWidth="1"/>
  </cols>
  <sheetData>
    <row r="1" ht="15.75">
      <c r="A1" s="91" t="s">
        <v>314</v>
      </c>
    </row>
    <row r="2" ht="15">
      <c r="A2" s="93" t="s">
        <v>635</v>
      </c>
    </row>
    <row r="3" spans="1:8" ht="22.5" customHeight="1">
      <c r="A3" s="226" t="s">
        <v>661</v>
      </c>
      <c r="B3" s="227"/>
      <c r="C3" s="227"/>
      <c r="D3" s="227"/>
      <c r="E3" s="227"/>
      <c r="F3" s="227"/>
      <c r="G3" s="227"/>
      <c r="H3" s="227"/>
    </row>
    <row r="4" spans="7:8" ht="15.75" customHeight="1" thickBot="1">
      <c r="G4" s="94"/>
      <c r="H4" s="94"/>
    </row>
    <row r="5" spans="1:8" ht="27" customHeight="1" thickBot="1">
      <c r="A5" s="228" t="s">
        <v>660</v>
      </c>
      <c r="B5" s="229"/>
      <c r="C5" s="229"/>
      <c r="D5" s="229"/>
      <c r="E5" s="230"/>
      <c r="F5" s="230"/>
      <c r="G5" s="231"/>
      <c r="H5" s="95" t="s">
        <v>607</v>
      </c>
    </row>
    <row r="6" spans="1:8" s="59" customFormat="1" ht="18" customHeight="1">
      <c r="A6" s="232" t="s">
        <v>658</v>
      </c>
      <c r="B6" s="233"/>
      <c r="C6" s="233"/>
      <c r="D6" s="233"/>
      <c r="E6" s="233"/>
      <c r="F6" s="233"/>
      <c r="G6" s="96">
        <v>2010</v>
      </c>
      <c r="H6" s="97" t="s">
        <v>657</v>
      </c>
    </row>
    <row r="7" spans="1:9" ht="15.75" thickBot="1">
      <c r="A7" s="99"/>
      <c r="B7" s="100"/>
      <c r="C7" s="100"/>
      <c r="D7" s="100"/>
      <c r="E7" s="101"/>
      <c r="F7" s="100"/>
      <c r="G7" s="101"/>
      <c r="H7" s="101"/>
      <c r="I7" s="101"/>
    </row>
    <row r="8" spans="1:10" ht="40.5" customHeight="1" thickBot="1">
      <c r="A8" s="220" t="s">
        <v>662</v>
      </c>
      <c r="B8" s="221"/>
      <c r="C8" s="221"/>
      <c r="D8" s="222"/>
      <c r="E8" s="102"/>
      <c r="F8" s="103"/>
      <c r="G8" s="104"/>
      <c r="H8" s="105"/>
      <c r="I8" s="106"/>
      <c r="J8" s="107"/>
    </row>
    <row r="9" spans="1:10" s="115" customFormat="1" ht="90.75" customHeight="1" thickBot="1">
      <c r="A9" s="108" t="s">
        <v>726</v>
      </c>
      <c r="B9" s="109" t="s">
        <v>652</v>
      </c>
      <c r="C9" s="110" t="s">
        <v>561</v>
      </c>
      <c r="D9" s="111" t="s">
        <v>600</v>
      </c>
      <c r="E9" s="112"/>
      <c r="F9" s="113"/>
      <c r="G9" s="98" t="s">
        <v>655</v>
      </c>
      <c r="H9" s="114"/>
      <c r="J9" s="116"/>
    </row>
    <row r="10" spans="1:9" ht="15">
      <c r="A10" s="76">
        <v>39814</v>
      </c>
      <c r="B10" s="117">
        <f>SUMIF(I_Phys_Res!$D$5:$D$37,"LA Basin",I_Phys_Res!$F$5:$F$37)</f>
        <v>0</v>
      </c>
      <c r="C10" s="137">
        <f>ROUND('LSE Allocations'!$J$73-'LSE Allocations'!$K$48-'LSE Allocations'!$L$73,0)</f>
        <v>0</v>
      </c>
      <c r="D10" s="118" t="str">
        <f>IF(B10-$C$10&gt;=0,"Compliant","Non-Compliant")</f>
        <v>Compliant</v>
      </c>
      <c r="E10" s="119"/>
      <c r="F10" s="119"/>
      <c r="G10" s="98"/>
      <c r="H10" s="101"/>
      <c r="I10" s="101"/>
    </row>
    <row r="11" spans="1:9" s="107" customFormat="1" ht="15">
      <c r="A11" s="76">
        <v>39845</v>
      </c>
      <c r="B11" s="117">
        <f>SUMIF(I_Phys_Res!$D$5:$D$37,"LA Basin",I_Phys_Res!$H$5:$H$37)</f>
        <v>0</v>
      </c>
      <c r="C11" s="217"/>
      <c r="D11" s="136" t="str">
        <f aca="true" t="shared" si="0" ref="D11:D21">IF(B11-$C$10&gt;=0,"Compliant","Non-Compliant")</f>
        <v>Compliant</v>
      </c>
      <c r="E11" s="119"/>
      <c r="F11" s="119"/>
      <c r="G11" s="120"/>
      <c r="H11" s="101"/>
      <c r="I11" s="101"/>
    </row>
    <row r="12" spans="1:9" s="107" customFormat="1" ht="15">
      <c r="A12" s="76">
        <v>39873</v>
      </c>
      <c r="B12" s="117">
        <f>SUMIF(I_Phys_Res!$D$5:$D$37,"LA Basin",I_Phys_Res!$J$5:$J$37)</f>
        <v>0</v>
      </c>
      <c r="C12" s="217"/>
      <c r="D12" s="136" t="str">
        <f t="shared" si="0"/>
        <v>Compliant</v>
      </c>
      <c r="E12" s="119"/>
      <c r="F12" s="119"/>
      <c r="G12" s="98"/>
      <c r="H12" s="101"/>
      <c r="I12" s="101"/>
    </row>
    <row r="13" spans="1:9" s="107" customFormat="1" ht="15">
      <c r="A13" s="76">
        <v>39904</v>
      </c>
      <c r="B13" s="117">
        <f>SUMIF(I_Phys_Res!$D$5:$D$37,"LA Basin",I_Phys_Res!$L$5:$L$37)</f>
        <v>0</v>
      </c>
      <c r="C13" s="217"/>
      <c r="D13" s="136" t="str">
        <f t="shared" si="0"/>
        <v>Compliant</v>
      </c>
      <c r="E13" s="101"/>
      <c r="F13" s="101"/>
      <c r="G13" s="98"/>
      <c r="H13" s="101"/>
      <c r="I13" s="101"/>
    </row>
    <row r="14" spans="1:9" s="107" customFormat="1" ht="15">
      <c r="A14" s="76">
        <v>39934</v>
      </c>
      <c r="B14" s="117">
        <f>SUMIF(I_Phys_Res!$D$5:$D$37,"LA Basin",I_Phys_Res!$N$5:$N$37)</f>
        <v>0</v>
      </c>
      <c r="C14" s="217"/>
      <c r="D14" s="136" t="str">
        <f t="shared" si="0"/>
        <v>Compliant</v>
      </c>
      <c r="E14" s="101"/>
      <c r="F14" s="101"/>
      <c r="G14" s="121"/>
      <c r="H14" s="101"/>
      <c r="I14" s="101"/>
    </row>
    <row r="15" spans="1:9" s="107" customFormat="1" ht="15">
      <c r="A15" s="76">
        <v>39965</v>
      </c>
      <c r="B15" s="117">
        <f>SUMIF(I_Phys_Res!$D$5:$D$37,"LA Basin",I_Phys_Res!$P$5:$P$37)</f>
        <v>0</v>
      </c>
      <c r="C15" s="217"/>
      <c r="D15" s="136" t="str">
        <f t="shared" si="0"/>
        <v>Compliant</v>
      </c>
      <c r="E15" s="101"/>
      <c r="F15" s="101"/>
      <c r="G15" s="122" t="s">
        <v>689</v>
      </c>
      <c r="H15" s="101"/>
      <c r="I15" s="101"/>
    </row>
    <row r="16" spans="1:9" s="107" customFormat="1" ht="15">
      <c r="A16" s="76">
        <v>39995</v>
      </c>
      <c r="B16" s="117">
        <f>SUMIF(I_Phys_Res!$D$5:$D$37,"LA Basin",I_Phys_Res!$R$5:$R$37)</f>
        <v>0</v>
      </c>
      <c r="C16" s="217"/>
      <c r="D16" s="136" t="str">
        <f t="shared" si="0"/>
        <v>Compliant</v>
      </c>
      <c r="E16" s="101"/>
      <c r="F16" s="101"/>
      <c r="G16" s="122" t="s">
        <v>646</v>
      </c>
      <c r="H16" s="101"/>
      <c r="I16" s="101"/>
    </row>
    <row r="17" spans="1:9" s="107" customFormat="1" ht="15">
      <c r="A17" s="76">
        <v>40026</v>
      </c>
      <c r="B17" s="117">
        <f>SUMIF(I_Phys_Res!$D$5:$D$37,"LA Basin",I_Phys_Res!$T$5:$T$37)</f>
        <v>0</v>
      </c>
      <c r="C17" s="217"/>
      <c r="D17" s="136" t="str">
        <f t="shared" si="0"/>
        <v>Compliant</v>
      </c>
      <c r="E17" s="101"/>
      <c r="F17" s="101"/>
      <c r="G17" s="101"/>
      <c r="H17" s="101"/>
      <c r="I17" s="101"/>
    </row>
    <row r="18" spans="1:9" s="107" customFormat="1" ht="15">
      <c r="A18" s="76">
        <v>40057</v>
      </c>
      <c r="B18" s="117">
        <f>SUMIF(I_Phys_Res!$D$5:$D$37,"LA Basin",I_Phys_Res!$V$5:$V$37)</f>
        <v>0</v>
      </c>
      <c r="C18" s="217"/>
      <c r="D18" s="136" t="str">
        <f t="shared" si="0"/>
        <v>Compliant</v>
      </c>
      <c r="E18" s="101"/>
      <c r="F18" s="101"/>
      <c r="G18" s="101"/>
      <c r="H18" s="101"/>
      <c r="I18" s="101"/>
    </row>
    <row r="19" spans="1:9" s="107" customFormat="1" ht="15">
      <c r="A19" s="76">
        <v>40087</v>
      </c>
      <c r="B19" s="117">
        <f>SUMIF(I_Phys_Res!$D$5:$D$37,"LA Basin",I_Phys_Res!$X$5:$X$37)</f>
        <v>0</v>
      </c>
      <c r="C19" s="217"/>
      <c r="D19" s="136" t="str">
        <f t="shared" si="0"/>
        <v>Compliant</v>
      </c>
      <c r="E19" s="101"/>
      <c r="F19" s="101"/>
      <c r="G19" s="101"/>
      <c r="H19" s="101"/>
      <c r="I19" s="101"/>
    </row>
    <row r="20" spans="1:9" s="107" customFormat="1" ht="15">
      <c r="A20" s="76">
        <v>40118</v>
      </c>
      <c r="B20" s="117">
        <f>SUMIF(I_Phys_Res!$D$5:$D$37,"LA Basin",I_Phys_Res!$Z$5:$Z$37)</f>
        <v>0</v>
      </c>
      <c r="C20" s="217"/>
      <c r="D20" s="136" t="str">
        <f t="shared" si="0"/>
        <v>Compliant</v>
      </c>
      <c r="E20" s="101"/>
      <c r="F20" s="101"/>
      <c r="G20" s="101"/>
      <c r="H20" s="101"/>
      <c r="I20" s="101"/>
    </row>
    <row r="21" spans="1:9" s="107" customFormat="1" ht="15">
      <c r="A21" s="76">
        <v>40148</v>
      </c>
      <c r="B21" s="117">
        <f>SUMIF(I_Phys_Res!$D$5:$D$37,"LA Basin",I_Phys_Res!$AB$5:$AB$37)</f>
        <v>0</v>
      </c>
      <c r="C21" s="217"/>
      <c r="D21" s="136" t="str">
        <f t="shared" si="0"/>
        <v>Compliant</v>
      </c>
      <c r="E21" s="101"/>
      <c r="F21" s="101"/>
      <c r="G21" s="101"/>
      <c r="H21" s="101"/>
      <c r="I21" s="101"/>
    </row>
    <row r="22" ht="15.75" thickBot="1"/>
    <row r="23" spans="1:10" ht="40.5" customHeight="1" thickBot="1">
      <c r="A23" s="220" t="s">
        <v>683</v>
      </c>
      <c r="B23" s="221"/>
      <c r="C23" s="221"/>
      <c r="D23" s="222"/>
      <c r="E23" s="102"/>
      <c r="F23" s="103"/>
      <c r="G23" s="102"/>
      <c r="H23" s="105"/>
      <c r="I23" s="106"/>
      <c r="J23" s="107"/>
    </row>
    <row r="24" spans="1:10" s="115" customFormat="1" ht="90.75" customHeight="1" thickBot="1">
      <c r="A24" s="108" t="s">
        <v>726</v>
      </c>
      <c r="B24" s="108" t="s">
        <v>684</v>
      </c>
      <c r="C24" s="110" t="s">
        <v>725</v>
      </c>
      <c r="D24" s="111" t="s">
        <v>600</v>
      </c>
      <c r="E24" s="112"/>
      <c r="F24" s="113"/>
      <c r="G24" s="112"/>
      <c r="H24" s="114"/>
      <c r="J24" s="116"/>
    </row>
    <row r="25" spans="1:9" ht="15">
      <c r="A25" s="76">
        <v>39814</v>
      </c>
      <c r="B25" s="123">
        <f>SUMIF(I_Phys_Res!$D$5:$D$37,"Big Creek-Ventura",I_Phys_Res!$F$5:$F$37)</f>
        <v>0</v>
      </c>
      <c r="C25" s="138">
        <f>ROUND('LSE Allocations'!$J$74-'LSE Allocations'!K49-'LSE Allocations'!$L$74,0)</f>
        <v>0</v>
      </c>
      <c r="D25" s="118" t="str">
        <f>IF(B25-$C$25&gt;=0,"Compliant","Non-Compliant")</f>
        <v>Compliant</v>
      </c>
      <c r="E25" s="119"/>
      <c r="F25" s="119"/>
      <c r="G25" s="119"/>
      <c r="H25" s="101"/>
      <c r="I25" s="101"/>
    </row>
    <row r="26" spans="1:9" s="107" customFormat="1" ht="15">
      <c r="A26" s="76">
        <v>39845</v>
      </c>
      <c r="B26" s="123">
        <f>SUMIF(I_Phys_Res!$D$5:$D$37,"Big Creek-Ventura",I_Phys_Res!$H$5:$H$37)</f>
        <v>0</v>
      </c>
      <c r="C26" s="214"/>
      <c r="D26" s="118" t="str">
        <f aca="true" t="shared" si="1" ref="D26:D36">IF(B26-$C$25&gt;=0,"Compliant","Non-Compliant")</f>
        <v>Compliant</v>
      </c>
      <c r="E26" s="119"/>
      <c r="F26" s="119"/>
      <c r="G26" s="119"/>
      <c r="H26" s="101"/>
      <c r="I26" s="101"/>
    </row>
    <row r="27" spans="1:9" s="107" customFormat="1" ht="15">
      <c r="A27" s="76">
        <v>39873</v>
      </c>
      <c r="B27" s="123">
        <f>SUMIF(I_Phys_Res!$D$5:$D$37,"Big Creek-Ventura",I_Phys_Res!$J$5:$J$37)</f>
        <v>0</v>
      </c>
      <c r="C27" s="218"/>
      <c r="D27" s="118" t="str">
        <f t="shared" si="1"/>
        <v>Compliant</v>
      </c>
      <c r="E27" s="119"/>
      <c r="F27" s="119"/>
      <c r="G27" s="119"/>
      <c r="H27" s="101"/>
      <c r="I27" s="101"/>
    </row>
    <row r="28" spans="1:9" s="107" customFormat="1" ht="15">
      <c r="A28" s="76">
        <v>39904</v>
      </c>
      <c r="B28" s="123">
        <f>SUMIF(I_Phys_Res!$D$5:$D$37,"Big Creek-Ventura",I_Phys_Res!$L$5:$L$37)</f>
        <v>0</v>
      </c>
      <c r="C28" s="218"/>
      <c r="D28" s="118" t="str">
        <f t="shared" si="1"/>
        <v>Compliant</v>
      </c>
      <c r="E28" s="101"/>
      <c r="F28" s="101"/>
      <c r="G28" s="101"/>
      <c r="H28" s="101"/>
      <c r="I28" s="101"/>
    </row>
    <row r="29" spans="1:9" s="107" customFormat="1" ht="15">
      <c r="A29" s="76">
        <v>39934</v>
      </c>
      <c r="B29" s="123">
        <f>SUMIF(I_Phys_Res!$D$5:$D$37,"Big Creek-Ventura",I_Phys_Res!$N$5:$N$37)</f>
        <v>0</v>
      </c>
      <c r="C29" s="218"/>
      <c r="D29" s="118" t="str">
        <f t="shared" si="1"/>
        <v>Compliant</v>
      </c>
      <c r="E29" s="101"/>
      <c r="F29" s="101"/>
      <c r="G29" s="101"/>
      <c r="H29" s="101"/>
      <c r="I29" s="101"/>
    </row>
    <row r="30" spans="1:9" s="107" customFormat="1" ht="15">
      <c r="A30" s="76">
        <v>39965</v>
      </c>
      <c r="B30" s="123">
        <f>SUMIF(I_Phys_Res!$D$5:$D$37,"Big Creek-Ventura",I_Phys_Res!$P$5:$P$37)</f>
        <v>0</v>
      </c>
      <c r="C30" s="218"/>
      <c r="D30" s="118" t="str">
        <f t="shared" si="1"/>
        <v>Compliant</v>
      </c>
      <c r="E30" s="101"/>
      <c r="F30" s="101"/>
      <c r="G30" s="101"/>
      <c r="H30" s="101"/>
      <c r="I30" s="101"/>
    </row>
    <row r="31" spans="1:9" s="107" customFormat="1" ht="15">
      <c r="A31" s="76">
        <v>39995</v>
      </c>
      <c r="B31" s="123">
        <f>SUMIF(I_Phys_Res!$D$5:$D$37,"Big Creek-Ventura",I_Phys_Res!$R$5:$R$37)</f>
        <v>0</v>
      </c>
      <c r="C31" s="218"/>
      <c r="D31" s="118" t="str">
        <f t="shared" si="1"/>
        <v>Compliant</v>
      </c>
      <c r="E31" s="101"/>
      <c r="F31" s="101"/>
      <c r="G31" s="101"/>
      <c r="H31" s="101"/>
      <c r="I31" s="101"/>
    </row>
    <row r="32" spans="1:9" s="107" customFormat="1" ht="15">
      <c r="A32" s="76">
        <v>40026</v>
      </c>
      <c r="B32" s="123">
        <f>SUMIF(I_Phys_Res!$D$5:$D$37,"Big Creek-Ventura",I_Phys_Res!$T$5:$T$37)</f>
        <v>0</v>
      </c>
      <c r="C32" s="218"/>
      <c r="D32" s="118" t="str">
        <f t="shared" si="1"/>
        <v>Compliant</v>
      </c>
      <c r="E32" s="101"/>
      <c r="F32" s="101"/>
      <c r="G32" s="101"/>
      <c r="H32" s="101"/>
      <c r="I32" s="101"/>
    </row>
    <row r="33" spans="1:9" s="107" customFormat="1" ht="15">
      <c r="A33" s="76">
        <v>40057</v>
      </c>
      <c r="B33" s="123">
        <f>SUMIF(I_Phys_Res!$D$5:$D$37,"Big Creek-Ventura",I_Phys_Res!$V$5:$V$37)</f>
        <v>0</v>
      </c>
      <c r="C33" s="218"/>
      <c r="D33" s="118" t="str">
        <f t="shared" si="1"/>
        <v>Compliant</v>
      </c>
      <c r="E33" s="101"/>
      <c r="F33" s="101"/>
      <c r="G33" s="101"/>
      <c r="H33" s="101"/>
      <c r="I33" s="101"/>
    </row>
    <row r="34" spans="1:9" s="107" customFormat="1" ht="15">
      <c r="A34" s="76">
        <v>40087</v>
      </c>
      <c r="B34" s="123">
        <f>SUMIF(I_Phys_Res!$D$5:$D$37,"Big Creek-Ventura",I_Phys_Res!$X$5:$X$37)</f>
        <v>0</v>
      </c>
      <c r="C34" s="218"/>
      <c r="D34" s="118" t="str">
        <f t="shared" si="1"/>
        <v>Compliant</v>
      </c>
      <c r="E34" s="101"/>
      <c r="F34" s="101"/>
      <c r="G34" s="101"/>
      <c r="H34" s="101"/>
      <c r="I34" s="101"/>
    </row>
    <row r="35" spans="1:9" s="107" customFormat="1" ht="15">
      <c r="A35" s="76">
        <v>40118</v>
      </c>
      <c r="B35" s="123">
        <f>SUMIF(I_Phys_Res!$D$5:$D$37,"Big Creek-Ventura",I_Phys_Res!$Z$5:$Z$37)</f>
        <v>0</v>
      </c>
      <c r="C35" s="218"/>
      <c r="D35" s="118" t="str">
        <f t="shared" si="1"/>
        <v>Compliant</v>
      </c>
      <c r="E35" s="101"/>
      <c r="F35" s="101"/>
      <c r="G35" s="101"/>
      <c r="H35" s="101"/>
      <c r="I35" s="101"/>
    </row>
    <row r="36" spans="1:9" s="107" customFormat="1" ht="15.75" thickBot="1">
      <c r="A36" s="76">
        <v>40148</v>
      </c>
      <c r="B36" s="124">
        <f>SUMIF(I_Phys_Res!$D$5:$D$37,"Big Creek-Ventura",I_Phys_Res!$AB$5:$AB$37)</f>
        <v>0</v>
      </c>
      <c r="C36" s="219"/>
      <c r="D36" s="118" t="str">
        <f t="shared" si="1"/>
        <v>Compliant</v>
      </c>
      <c r="E36" s="101"/>
      <c r="F36" s="101"/>
      <c r="G36" s="101"/>
      <c r="H36" s="101"/>
      <c r="I36" s="101"/>
    </row>
    <row r="37" spans="1:12" s="107" customFormat="1" ht="15.75" thickBot="1">
      <c r="A37" s="125"/>
      <c r="B37" s="126"/>
      <c r="C37" s="127"/>
      <c r="D37" s="128"/>
      <c r="E37" s="127"/>
      <c r="F37" s="127"/>
      <c r="G37" s="127"/>
      <c r="H37" s="127"/>
      <c r="I37" s="127"/>
      <c r="J37" s="129"/>
      <c r="K37" s="129"/>
      <c r="L37" s="129"/>
    </row>
    <row r="38" spans="1:10" ht="40.5" customHeight="1" thickBot="1">
      <c r="A38" s="223" t="s">
        <v>685</v>
      </c>
      <c r="B38" s="224"/>
      <c r="C38" s="224"/>
      <c r="D38" s="225"/>
      <c r="E38" s="102"/>
      <c r="F38" s="130"/>
      <c r="G38" s="102"/>
      <c r="H38" s="105"/>
      <c r="I38" s="106"/>
      <c r="J38" s="107"/>
    </row>
    <row r="39" spans="1:10" s="115" customFormat="1" ht="90.75" customHeight="1" thickBot="1">
      <c r="A39" s="108" t="s">
        <v>726</v>
      </c>
      <c r="B39" s="131" t="s">
        <v>653</v>
      </c>
      <c r="C39" s="110" t="s">
        <v>599</v>
      </c>
      <c r="D39" s="111" t="s">
        <v>600</v>
      </c>
      <c r="E39" s="112"/>
      <c r="F39" s="113"/>
      <c r="G39" s="112"/>
      <c r="H39" s="114"/>
      <c r="J39" s="116"/>
    </row>
    <row r="40" spans="1:9" ht="15">
      <c r="A40" s="76">
        <v>39814</v>
      </c>
      <c r="B40" s="123">
        <f>SUMIF(I_Phys_Res!$D$5:$D$37,"San Diego",I_Phys_Res!$F$5:$F$37)</f>
        <v>0</v>
      </c>
      <c r="C40" s="138">
        <f>ROUND('LSE Allocations'!$J$75-'LSE Allocations'!K56-'LSE Allocations'!$L$75,0)</f>
        <v>0</v>
      </c>
      <c r="D40" s="118" t="str">
        <f>IF(B40-$C$40&gt;=0,"Compliant","Non-Compliant")</f>
        <v>Compliant</v>
      </c>
      <c r="E40" s="119"/>
      <c r="F40" s="119"/>
      <c r="G40" s="119"/>
      <c r="H40" s="101"/>
      <c r="I40" s="101"/>
    </row>
    <row r="41" spans="1:9" s="107" customFormat="1" ht="15">
      <c r="A41" s="76">
        <v>39845</v>
      </c>
      <c r="B41" s="123">
        <f>SUMIF(I_Phys_Res!$D$5:$D$37,"San Diego",I_Phys_Res!$H$5:$H$37)</f>
        <v>0</v>
      </c>
      <c r="C41" s="214"/>
      <c r="D41" s="118" t="str">
        <f aca="true" t="shared" si="2" ref="D41:D51">IF(B41-$C$40&gt;=0,"Compliant","Non-Compliant")</f>
        <v>Compliant</v>
      </c>
      <c r="E41" s="119"/>
      <c r="F41" s="119"/>
      <c r="G41" s="119"/>
      <c r="H41" s="101"/>
      <c r="I41" s="101"/>
    </row>
    <row r="42" spans="1:9" s="107" customFormat="1" ht="15">
      <c r="A42" s="76">
        <v>39873</v>
      </c>
      <c r="B42" s="123">
        <f>SUMIF(I_Phys_Res!$D$5:$D$37,"San Diego",I_Phys_Res!$J$5:$J$37)</f>
        <v>0</v>
      </c>
      <c r="C42" s="215"/>
      <c r="D42" s="118" t="str">
        <f t="shared" si="2"/>
        <v>Compliant</v>
      </c>
      <c r="E42" s="119"/>
      <c r="F42" s="119"/>
      <c r="G42" s="119"/>
      <c r="H42" s="101"/>
      <c r="I42" s="101"/>
    </row>
    <row r="43" spans="1:9" s="107" customFormat="1" ht="15">
      <c r="A43" s="76">
        <v>39904</v>
      </c>
      <c r="B43" s="123">
        <f>SUMIF(I_Phys_Res!$D$5:$D$37,"San Diego",I_Phys_Res!$L$5:$L$37)</f>
        <v>0</v>
      </c>
      <c r="C43" s="215"/>
      <c r="D43" s="118" t="str">
        <f t="shared" si="2"/>
        <v>Compliant</v>
      </c>
      <c r="E43" s="101"/>
      <c r="F43" s="101"/>
      <c r="G43" s="101"/>
      <c r="H43" s="101"/>
      <c r="I43" s="101"/>
    </row>
    <row r="44" spans="1:9" s="107" customFormat="1" ht="15">
      <c r="A44" s="76">
        <v>39934</v>
      </c>
      <c r="B44" s="123">
        <f>SUMIF(I_Phys_Res!$D$5:$D$37,"San Diego",I_Phys_Res!$N$5:$N$37)</f>
        <v>0</v>
      </c>
      <c r="C44" s="215"/>
      <c r="D44" s="118" t="str">
        <f t="shared" si="2"/>
        <v>Compliant</v>
      </c>
      <c r="E44" s="101"/>
      <c r="F44" s="101"/>
      <c r="G44" s="101"/>
      <c r="H44" s="101"/>
      <c r="I44" s="101"/>
    </row>
    <row r="45" spans="1:9" s="107" customFormat="1" ht="15">
      <c r="A45" s="76">
        <v>39965</v>
      </c>
      <c r="B45" s="123">
        <f>SUMIF(I_Phys_Res!$D$5:$D$37,"San Diego",I_Phys_Res!$P$5:$P$37)</f>
        <v>0</v>
      </c>
      <c r="C45" s="215"/>
      <c r="D45" s="118" t="str">
        <f t="shared" si="2"/>
        <v>Compliant</v>
      </c>
      <c r="E45" s="101"/>
      <c r="F45" s="101"/>
      <c r="G45" s="101"/>
      <c r="H45" s="101"/>
      <c r="I45" s="101"/>
    </row>
    <row r="46" spans="1:9" s="107" customFormat="1" ht="15">
      <c r="A46" s="76">
        <v>39995</v>
      </c>
      <c r="B46" s="123">
        <f>SUMIF(I_Phys_Res!$D$5:$D$37,"San Diego",I_Phys_Res!$R$5:$R$37)</f>
        <v>0</v>
      </c>
      <c r="C46" s="215"/>
      <c r="D46" s="118" t="str">
        <f t="shared" si="2"/>
        <v>Compliant</v>
      </c>
      <c r="E46" s="101"/>
      <c r="F46" s="101"/>
      <c r="G46" s="101"/>
      <c r="H46" s="101"/>
      <c r="I46" s="101"/>
    </row>
    <row r="47" spans="1:9" s="107" customFormat="1" ht="15">
      <c r="A47" s="76">
        <v>40026</v>
      </c>
      <c r="B47" s="123">
        <f>SUMIF(I_Phys_Res!$D$5:$D$37,"San Diego",I_Phys_Res!$T$5:$T$37)</f>
        <v>0</v>
      </c>
      <c r="C47" s="215"/>
      <c r="D47" s="118" t="str">
        <f t="shared" si="2"/>
        <v>Compliant</v>
      </c>
      <c r="E47" s="101"/>
      <c r="F47" s="101"/>
      <c r="G47" s="101"/>
      <c r="H47" s="101"/>
      <c r="I47" s="101"/>
    </row>
    <row r="48" spans="1:9" s="107" customFormat="1" ht="15">
      <c r="A48" s="76">
        <v>40057</v>
      </c>
      <c r="B48" s="123">
        <f>SUMIF(I_Phys_Res!$D$5:$D$37,"San Diego",I_Phys_Res!$V$5:$V$37)</f>
        <v>0</v>
      </c>
      <c r="C48" s="215"/>
      <c r="D48" s="118" t="str">
        <f t="shared" si="2"/>
        <v>Compliant</v>
      </c>
      <c r="E48" s="101"/>
      <c r="F48" s="101"/>
      <c r="G48" s="101"/>
      <c r="H48" s="101"/>
      <c r="I48" s="101"/>
    </row>
    <row r="49" spans="1:9" s="107" customFormat="1" ht="15">
      <c r="A49" s="76">
        <v>40087</v>
      </c>
      <c r="B49" s="123">
        <f>SUMIF(I_Phys_Res!$D$5:$D$37,"San Diego",I_Phys_Res!$X$5:$X$37)</f>
        <v>0</v>
      </c>
      <c r="C49" s="215"/>
      <c r="D49" s="118" t="str">
        <f t="shared" si="2"/>
        <v>Compliant</v>
      </c>
      <c r="E49" s="101"/>
      <c r="F49" s="101"/>
      <c r="G49" s="101"/>
      <c r="H49" s="101"/>
      <c r="I49" s="101"/>
    </row>
    <row r="50" spans="1:9" s="107" customFormat="1" ht="15">
      <c r="A50" s="76">
        <v>40118</v>
      </c>
      <c r="B50" s="123">
        <f>SUMIF(I_Phys_Res!$D$5:$D$37,"San Diego",I_Phys_Res!$Z$5:$Z$37)</f>
        <v>0</v>
      </c>
      <c r="C50" s="215"/>
      <c r="D50" s="118" t="str">
        <f t="shared" si="2"/>
        <v>Compliant</v>
      </c>
      <c r="E50" s="101"/>
      <c r="F50" s="101"/>
      <c r="G50" s="101"/>
      <c r="H50" s="101"/>
      <c r="I50" s="101"/>
    </row>
    <row r="51" spans="1:9" s="107" customFormat="1" ht="15.75" thickBot="1">
      <c r="A51" s="76">
        <v>40148</v>
      </c>
      <c r="B51" s="124">
        <f>SUMIF(I_Phys_Res!$D$5:$D$37,"San Diego",I_Phys_Res!$AB$5:$AB$37)</f>
        <v>0</v>
      </c>
      <c r="C51" s="216"/>
      <c r="D51" s="118" t="str">
        <f t="shared" si="2"/>
        <v>Compliant</v>
      </c>
      <c r="E51" s="101"/>
      <c r="F51" s="101"/>
      <c r="G51" s="101"/>
      <c r="H51" s="101"/>
      <c r="I51" s="101"/>
    </row>
    <row r="52" ht="15.75" thickBot="1"/>
    <row r="53" spans="1:9" ht="40.5" customHeight="1" thickBot="1">
      <c r="A53" s="220" t="s">
        <v>605</v>
      </c>
      <c r="B53" s="221"/>
      <c r="C53" s="221"/>
      <c r="D53" s="222"/>
      <c r="E53" s="132"/>
      <c r="F53" s="102"/>
      <c r="G53" s="105"/>
      <c r="H53" s="106"/>
      <c r="I53" s="107"/>
    </row>
    <row r="54" spans="1:9" s="115" customFormat="1" ht="90.75" customHeight="1" thickBot="1">
      <c r="A54" s="108" t="s">
        <v>726</v>
      </c>
      <c r="B54" s="108" t="s">
        <v>654</v>
      </c>
      <c r="C54" s="110" t="s">
        <v>598</v>
      </c>
      <c r="D54" s="111" t="s">
        <v>600</v>
      </c>
      <c r="E54" s="133"/>
      <c r="F54" s="112"/>
      <c r="G54" s="114"/>
      <c r="I54" s="116"/>
    </row>
    <row r="55" spans="1:8" ht="15">
      <c r="A55" s="76">
        <v>39814</v>
      </c>
      <c r="B55" s="123">
        <f>SUMIF(I_Phys_Res!$D$5:$D$37,"Other PG&amp;E Areas",I_Phys_Res!$F$5:$F$37)</f>
        <v>0</v>
      </c>
      <c r="C55" s="138">
        <f>ROUND('LSE Allocations'!$J$77-'LSE Allocations'!K63-'LSE Allocations'!$L$77,0)</f>
        <v>0</v>
      </c>
      <c r="D55" s="118" t="str">
        <f>IF(B55-$C$55&gt;=0,"Compliant","Non-Compliant")</f>
        <v>Compliant</v>
      </c>
      <c r="E55" s="119"/>
      <c r="F55" s="119"/>
      <c r="G55" s="101"/>
      <c r="H55" s="101"/>
    </row>
    <row r="56" spans="1:8" s="107" customFormat="1" ht="15">
      <c r="A56" s="76">
        <v>39845</v>
      </c>
      <c r="B56" s="123">
        <f>SUMIF(I_Phys_Res!$D$5:$D$37,"Other PG&amp;E Areas",I_Phys_Res!$H$5:$H$37)</f>
        <v>0</v>
      </c>
      <c r="C56" s="214"/>
      <c r="D56" s="118" t="str">
        <f aca="true" t="shared" si="3" ref="D56:D66">IF(B56-$C$55&gt;=0,"Compliant","Non-Compliant")</f>
        <v>Compliant</v>
      </c>
      <c r="E56" s="119"/>
      <c r="F56" s="119"/>
      <c r="G56" s="101"/>
      <c r="H56" s="101"/>
    </row>
    <row r="57" spans="1:8" s="107" customFormat="1" ht="15">
      <c r="A57" s="76">
        <v>39873</v>
      </c>
      <c r="B57" s="123">
        <f>SUMIF(I_Phys_Res!$D$5:$D$37,"Other PG&amp;E Areas",I_Phys_Res!$J$5:$J$37)</f>
        <v>0</v>
      </c>
      <c r="C57" s="215"/>
      <c r="D57" s="118" t="str">
        <f t="shared" si="3"/>
        <v>Compliant</v>
      </c>
      <c r="E57" s="119"/>
      <c r="F57" s="119"/>
      <c r="G57" s="101"/>
      <c r="H57" s="101"/>
    </row>
    <row r="58" spans="1:8" s="107" customFormat="1" ht="15">
      <c r="A58" s="76">
        <v>39904</v>
      </c>
      <c r="B58" s="123">
        <f>SUMIF(I_Phys_Res!$D$5:$D$37,"Other PG&amp;E Areas",I_Phys_Res!$L$5:$L$37)</f>
        <v>0</v>
      </c>
      <c r="C58" s="215"/>
      <c r="D58" s="118" t="str">
        <f t="shared" si="3"/>
        <v>Compliant</v>
      </c>
      <c r="E58" s="101"/>
      <c r="F58" s="101"/>
      <c r="G58" s="101"/>
      <c r="H58" s="101"/>
    </row>
    <row r="59" spans="1:8" s="107" customFormat="1" ht="15">
      <c r="A59" s="76">
        <v>39934</v>
      </c>
      <c r="B59" s="123">
        <f>SUMIF(I_Phys_Res!$D$5:$D$37,"Other PG&amp;E Areas",I_Phys_Res!$N$5:$N$37)</f>
        <v>0</v>
      </c>
      <c r="C59" s="215"/>
      <c r="D59" s="118" t="str">
        <f t="shared" si="3"/>
        <v>Compliant</v>
      </c>
      <c r="E59" s="101"/>
      <c r="F59" s="101"/>
      <c r="G59" s="101"/>
      <c r="H59" s="101"/>
    </row>
    <row r="60" spans="1:8" s="107" customFormat="1" ht="15">
      <c r="A60" s="76">
        <v>39965</v>
      </c>
      <c r="B60" s="123">
        <f>SUMIF(I_Phys_Res!$D$5:$D$37,"Other PG&amp;E Areas",I_Phys_Res!$P$5:$P$37)</f>
        <v>0</v>
      </c>
      <c r="C60" s="215"/>
      <c r="D60" s="118" t="str">
        <f t="shared" si="3"/>
        <v>Compliant</v>
      </c>
      <c r="E60" s="101"/>
      <c r="F60" s="101"/>
      <c r="G60" s="101"/>
      <c r="H60" s="101"/>
    </row>
    <row r="61" spans="1:8" s="107" customFormat="1" ht="15">
      <c r="A61" s="76">
        <v>39995</v>
      </c>
      <c r="B61" s="123">
        <f>SUMIF(I_Phys_Res!$D$5:$D$37,"Other PG&amp;E Areas",I_Phys_Res!$R$5:$R$37)</f>
        <v>0</v>
      </c>
      <c r="C61" s="215"/>
      <c r="D61" s="118" t="str">
        <f t="shared" si="3"/>
        <v>Compliant</v>
      </c>
      <c r="E61" s="101"/>
      <c r="F61" s="101"/>
      <c r="G61" s="101"/>
      <c r="H61" s="101"/>
    </row>
    <row r="62" spans="1:8" s="107" customFormat="1" ht="15">
      <c r="A62" s="76">
        <v>40026</v>
      </c>
      <c r="B62" s="123">
        <f>SUMIF(I_Phys_Res!$D$5:$D$37,"Other PG&amp;E Areas",I_Phys_Res!$T$5:$T$37)</f>
        <v>0</v>
      </c>
      <c r="C62" s="215"/>
      <c r="D62" s="118" t="str">
        <f t="shared" si="3"/>
        <v>Compliant</v>
      </c>
      <c r="E62" s="101"/>
      <c r="F62" s="101"/>
      <c r="G62" s="101"/>
      <c r="H62" s="101"/>
    </row>
    <row r="63" spans="1:8" s="107" customFormat="1" ht="15">
      <c r="A63" s="76">
        <v>40057</v>
      </c>
      <c r="B63" s="123">
        <f>SUMIF(I_Phys_Res!$D$5:$D$37,"Other PG&amp;E Areas",I_Phys_Res!$V$5:$V$37)</f>
        <v>0</v>
      </c>
      <c r="C63" s="215"/>
      <c r="D63" s="118" t="str">
        <f t="shared" si="3"/>
        <v>Compliant</v>
      </c>
      <c r="E63" s="101"/>
      <c r="F63" s="101"/>
      <c r="G63" s="101"/>
      <c r="H63" s="101"/>
    </row>
    <row r="64" spans="1:8" s="107" customFormat="1" ht="15">
      <c r="A64" s="76">
        <v>40087</v>
      </c>
      <c r="B64" s="123">
        <f>SUMIF(I_Phys_Res!$D$5:$D$37,"Other PG&amp;E Areas",I_Phys_Res!$X$5:$X$37)</f>
        <v>0</v>
      </c>
      <c r="C64" s="215"/>
      <c r="D64" s="118" t="str">
        <f t="shared" si="3"/>
        <v>Compliant</v>
      </c>
      <c r="E64" s="101"/>
      <c r="F64" s="101"/>
      <c r="G64" s="101"/>
      <c r="H64" s="101"/>
    </row>
    <row r="65" spans="1:8" s="107" customFormat="1" ht="15">
      <c r="A65" s="76">
        <v>40118</v>
      </c>
      <c r="B65" s="123">
        <f>SUMIF(I_Phys_Res!$D$5:$D$37,"Other PG&amp;E Areas",I_Phys_Res!$Z$5:$Z$37)</f>
        <v>0</v>
      </c>
      <c r="C65" s="215"/>
      <c r="D65" s="118" t="str">
        <f t="shared" si="3"/>
        <v>Compliant</v>
      </c>
      <c r="E65" s="101"/>
      <c r="F65" s="101"/>
      <c r="G65" s="101"/>
      <c r="H65" s="101"/>
    </row>
    <row r="66" spans="1:8" s="107" customFormat="1" ht="15.75" thickBot="1">
      <c r="A66" s="76">
        <v>40148</v>
      </c>
      <c r="B66" s="124">
        <f>SUMIF(I_Phys_Res!$D$5:$D$37,"Other PG&amp;E Areas",I_Phys_Res!$AB$5:$AB$37)</f>
        <v>0</v>
      </c>
      <c r="C66" s="216"/>
      <c r="D66" s="118" t="str">
        <f t="shared" si="3"/>
        <v>Compliant</v>
      </c>
      <c r="E66" s="101"/>
      <c r="F66" s="101"/>
      <c r="G66" s="101"/>
      <c r="H66" s="101"/>
    </row>
    <row r="67" spans="1:8" s="107" customFormat="1" ht="15.75" thickBot="1">
      <c r="A67" s="85"/>
      <c r="B67" s="134"/>
      <c r="C67" s="126"/>
      <c r="D67" s="135"/>
      <c r="E67" s="101"/>
      <c r="F67" s="101"/>
      <c r="G67" s="101"/>
      <c r="H67" s="101"/>
    </row>
    <row r="68" spans="1:10" ht="40.5" customHeight="1" thickBot="1">
      <c r="A68" s="220" t="s">
        <v>606</v>
      </c>
      <c r="B68" s="221"/>
      <c r="C68" s="221"/>
      <c r="D68" s="222"/>
      <c r="E68" s="102"/>
      <c r="F68" s="103"/>
      <c r="G68" s="102"/>
      <c r="H68" s="105"/>
      <c r="I68" s="106"/>
      <c r="J68" s="107"/>
    </row>
    <row r="69" spans="1:10" s="115" customFormat="1" ht="90.75" customHeight="1" thickBot="1">
      <c r="A69" s="108" t="s">
        <v>726</v>
      </c>
      <c r="B69" s="108" t="s">
        <v>656</v>
      </c>
      <c r="C69" s="110" t="s">
        <v>597</v>
      </c>
      <c r="D69" s="111" t="s">
        <v>682</v>
      </c>
      <c r="E69" s="112"/>
      <c r="F69" s="113"/>
      <c r="G69" s="112"/>
      <c r="H69" s="114"/>
      <c r="J69" s="116"/>
    </row>
    <row r="70" spans="1:9" ht="15">
      <c r="A70" s="76">
        <v>39814</v>
      </c>
      <c r="B70" s="123">
        <f>SUMIF(I_Phys_Res!$D$5:$D$37,"Bay Area",I_Phys_Res!$F$5:$F$37)</f>
        <v>0</v>
      </c>
      <c r="C70" s="138">
        <f>ROUND('LSE Allocations'!$J$76-'LSE Allocations'!K62-'LSE Allocations'!$L$76,0)</f>
        <v>0</v>
      </c>
      <c r="D70" s="118" t="str">
        <f>IF(B70-$C$70&gt;=0,"Compliant","Non-Compliant")</f>
        <v>Compliant</v>
      </c>
      <c r="E70" s="119"/>
      <c r="F70" s="119"/>
      <c r="G70" s="119"/>
      <c r="H70" s="101"/>
      <c r="I70" s="101"/>
    </row>
    <row r="71" spans="1:9" s="107" customFormat="1" ht="15">
      <c r="A71" s="76">
        <v>39845</v>
      </c>
      <c r="B71" s="123">
        <f>SUMIF(I_Phys_Res!$D$5:$D$37,"Bay Area",I_Phys_Res!$H$5:$H$37)</f>
        <v>0</v>
      </c>
      <c r="C71" s="214"/>
      <c r="D71" s="118" t="str">
        <f aca="true" t="shared" si="4" ref="D71:D81">IF(B71-$C$70&gt;=0,"Compliant","Non-Compliant")</f>
        <v>Compliant</v>
      </c>
      <c r="E71" s="119"/>
      <c r="F71" s="119"/>
      <c r="G71" s="119"/>
      <c r="H71" s="101"/>
      <c r="I71" s="101"/>
    </row>
    <row r="72" spans="1:9" s="107" customFormat="1" ht="15">
      <c r="A72" s="76">
        <v>39873</v>
      </c>
      <c r="B72" s="123">
        <f>SUMIF(I_Phys_Res!$D$5:$D$37,"Bay Area",I_Phys_Res!$J$5:$J$37)</f>
        <v>0</v>
      </c>
      <c r="C72" s="215"/>
      <c r="D72" s="118" t="str">
        <f t="shared" si="4"/>
        <v>Compliant</v>
      </c>
      <c r="E72" s="119"/>
      <c r="F72" s="119"/>
      <c r="G72" s="119"/>
      <c r="H72" s="101"/>
      <c r="I72" s="101"/>
    </row>
    <row r="73" spans="1:9" s="107" customFormat="1" ht="15">
      <c r="A73" s="76">
        <v>39904</v>
      </c>
      <c r="B73" s="123">
        <f>SUMIF(I_Phys_Res!$D$5:$D$37,"Bay Area",I_Phys_Res!$L$5:$L$37)</f>
        <v>0</v>
      </c>
      <c r="C73" s="215"/>
      <c r="D73" s="118" t="str">
        <f t="shared" si="4"/>
        <v>Compliant</v>
      </c>
      <c r="E73" s="101"/>
      <c r="F73" s="101"/>
      <c r="G73" s="101"/>
      <c r="H73" s="101"/>
      <c r="I73" s="101"/>
    </row>
    <row r="74" spans="1:9" s="107" customFormat="1" ht="15">
      <c r="A74" s="76">
        <v>39934</v>
      </c>
      <c r="B74" s="123">
        <f>SUMIF(I_Phys_Res!$D$5:$D$37,"Bay Area",I_Phys_Res!$N$5:$N$37)</f>
        <v>0</v>
      </c>
      <c r="C74" s="215"/>
      <c r="D74" s="118" t="str">
        <f t="shared" si="4"/>
        <v>Compliant</v>
      </c>
      <c r="E74" s="101"/>
      <c r="F74" s="101"/>
      <c r="G74" s="101"/>
      <c r="H74" s="101"/>
      <c r="I74" s="101"/>
    </row>
    <row r="75" spans="1:9" s="107" customFormat="1" ht="15">
      <c r="A75" s="76">
        <v>39965</v>
      </c>
      <c r="B75" s="123">
        <f>SUMIF(I_Phys_Res!$D$5:$D$37,"Bay Area",I_Phys_Res!$P$5:$P$37)</f>
        <v>0</v>
      </c>
      <c r="C75" s="215"/>
      <c r="D75" s="118" t="str">
        <f t="shared" si="4"/>
        <v>Compliant</v>
      </c>
      <c r="E75" s="101"/>
      <c r="F75" s="101"/>
      <c r="G75" s="101"/>
      <c r="H75" s="101"/>
      <c r="I75" s="101"/>
    </row>
    <row r="76" spans="1:9" s="107" customFormat="1" ht="15">
      <c r="A76" s="76">
        <v>39995</v>
      </c>
      <c r="B76" s="123">
        <f>SUMIF(I_Phys_Res!$D$5:$D$37,"Bay Area",I_Phys_Res!$R$5:$R$37)</f>
        <v>0</v>
      </c>
      <c r="C76" s="215"/>
      <c r="D76" s="118" t="str">
        <f t="shared" si="4"/>
        <v>Compliant</v>
      </c>
      <c r="E76" s="101"/>
      <c r="F76" s="101"/>
      <c r="G76" s="101"/>
      <c r="H76" s="101"/>
      <c r="I76" s="101"/>
    </row>
    <row r="77" spans="1:9" s="107" customFormat="1" ht="15">
      <c r="A77" s="76">
        <v>40026</v>
      </c>
      <c r="B77" s="123">
        <f>SUMIF(I_Phys_Res!$D$5:$D$37,"Bay Area",I_Phys_Res!$T$5:$T$37)</f>
        <v>0</v>
      </c>
      <c r="C77" s="215"/>
      <c r="D77" s="118" t="str">
        <f t="shared" si="4"/>
        <v>Compliant</v>
      </c>
      <c r="E77" s="101"/>
      <c r="F77" s="101"/>
      <c r="G77" s="101"/>
      <c r="H77" s="101"/>
      <c r="I77" s="101"/>
    </row>
    <row r="78" spans="1:9" s="107" customFormat="1" ht="15">
      <c r="A78" s="76">
        <v>40057</v>
      </c>
      <c r="B78" s="123">
        <f>SUMIF(I_Phys_Res!$D$5:$D$37,"Bay Area",I_Phys_Res!$V$5:$V$37)</f>
        <v>0</v>
      </c>
      <c r="C78" s="215"/>
      <c r="D78" s="118" t="str">
        <f t="shared" si="4"/>
        <v>Compliant</v>
      </c>
      <c r="E78" s="101"/>
      <c r="F78" s="101"/>
      <c r="G78" s="101"/>
      <c r="H78" s="101"/>
      <c r="I78" s="101"/>
    </row>
    <row r="79" spans="1:9" s="107" customFormat="1" ht="15">
      <c r="A79" s="76">
        <v>40087</v>
      </c>
      <c r="B79" s="123">
        <f>SUMIF(I_Phys_Res!$D$5:$D$37,"Bay Area",I_Phys_Res!$X$5:$X$37)</f>
        <v>0</v>
      </c>
      <c r="C79" s="215"/>
      <c r="D79" s="118" t="str">
        <f t="shared" si="4"/>
        <v>Compliant</v>
      </c>
      <c r="E79" s="101"/>
      <c r="F79" s="101"/>
      <c r="G79" s="101"/>
      <c r="H79" s="101"/>
      <c r="I79" s="101"/>
    </row>
    <row r="80" spans="1:9" s="107" customFormat="1" ht="15">
      <c r="A80" s="76">
        <v>40118</v>
      </c>
      <c r="B80" s="123">
        <f>SUMIF(I_Phys_Res!$D$5:$D$37,"Bay Area",I_Phys_Res!$Z$5:$Z$37)</f>
        <v>0</v>
      </c>
      <c r="C80" s="215"/>
      <c r="D80" s="118" t="str">
        <f t="shared" si="4"/>
        <v>Compliant</v>
      </c>
      <c r="E80" s="101"/>
      <c r="F80" s="101"/>
      <c r="G80" s="101"/>
      <c r="H80" s="101"/>
      <c r="I80" s="101"/>
    </row>
    <row r="81" spans="1:9" s="107" customFormat="1" ht="15.75" thickBot="1">
      <c r="A81" s="76">
        <v>40148</v>
      </c>
      <c r="B81" s="124">
        <f>SUMIF(I_Phys_Res!$D$5:$D$37,"Bay Area",I_Phys_Res!$AB$5:$AB$37)</f>
        <v>0</v>
      </c>
      <c r="C81" s="216"/>
      <c r="D81" s="118" t="str">
        <f t="shared" si="4"/>
        <v>Compliant</v>
      </c>
      <c r="E81" s="101"/>
      <c r="F81" s="101"/>
      <c r="G81" s="101"/>
      <c r="H81" s="101"/>
      <c r="I81" s="101"/>
    </row>
  </sheetData>
  <sheetProtection selectLockedCells="1"/>
  <mergeCells count="13">
    <mergeCell ref="A3:H3"/>
    <mergeCell ref="A5:G5"/>
    <mergeCell ref="A6:F6"/>
    <mergeCell ref="A8:D8"/>
    <mergeCell ref="C71:C81"/>
    <mergeCell ref="C11:C21"/>
    <mergeCell ref="C26:C36"/>
    <mergeCell ref="C41:C51"/>
    <mergeCell ref="C56:C66"/>
    <mergeCell ref="A68:D68"/>
    <mergeCell ref="A53:D53"/>
    <mergeCell ref="A38:D38"/>
    <mergeCell ref="A23:D23"/>
  </mergeCells>
  <conditionalFormatting sqref="D40:D51 D55:D67 D70:D81 D25:D36 D10:D21">
    <cfRule type="cellIs" priority="1" dxfId="1" operator="equal" stopIfTrue="1">
      <formula>"compliant"</formula>
    </cfRule>
    <cfRule type="cellIs" priority="2" dxfId="0" operator="equal" stopIfTrue="1">
      <formula>"Non-Compliant"</formula>
    </cfRule>
  </conditionalFormatting>
  <conditionalFormatting sqref="D37">
    <cfRule type="cellIs" priority="3" dxfId="1" operator="equal" stopIfTrue="1">
      <formula>"Compliant"</formula>
    </cfRule>
    <cfRule type="cellIs" priority="4" dxfId="0" operator="equal" stopIfTrue="1">
      <formula>"Non-Compliant"</formula>
    </cfRule>
  </conditionalFormatting>
  <printOptions/>
  <pageMargins left="0.75" right="0.75" top="1" bottom="1" header="0.5" footer="0.5"/>
  <pageSetup fitToWidth="75" horizontalDpi="600" verticalDpi="600" orientation="landscape" scale="46" r:id="rId1"/>
  <headerFooter alignWithMargins="0">
    <oddHeader>&amp;LAugust 9th, 2007 {Filing Month} 2008
&amp;CRESOURCE ADEQUACY COMPLIANCE FILING&amp;R{Name of LSE}, Page &amp;P of &amp;N</oddHeader>
    <oddFooter>&amp;LFile:  &amp;F&amp;RTab:  &amp;A</oddFooter>
  </headerFooter>
  <colBreaks count="1" manualBreakCount="1">
    <brk id="9" max="65535" man="1"/>
  </colBreaks>
</worksheet>
</file>

<file path=xl/worksheets/sheet6.xml><?xml version="1.0" encoding="utf-8"?>
<worksheet xmlns="http://schemas.openxmlformats.org/spreadsheetml/2006/main" xmlns:r="http://schemas.openxmlformats.org/officeDocument/2006/relationships">
  <sheetPr>
    <tabColor indexed="43"/>
  </sheetPr>
  <dimension ref="A1:AC36"/>
  <sheetViews>
    <sheetView showGridLines="0" zoomScalePageLayoutView="0" workbookViewId="0" topLeftCell="A1">
      <selection activeCell="D8" sqref="D8"/>
    </sheetView>
  </sheetViews>
  <sheetFormatPr defaultColWidth="9.140625" defaultRowHeight="12.75"/>
  <cols>
    <col min="1" max="1" width="6.421875" style="0" customWidth="1"/>
    <col min="2" max="2" width="9.28125" style="11" customWidth="1"/>
    <col min="3" max="3" width="16.140625" style="11" customWidth="1"/>
    <col min="4" max="4" width="16.140625" style="25" customWidth="1"/>
    <col min="5" max="5" width="10.8515625" style="25" customWidth="1"/>
    <col min="6" max="6" width="8.7109375" style="11" customWidth="1"/>
    <col min="7" max="7" width="6.00390625" style="11" customWidth="1"/>
    <col min="8" max="8" width="8.7109375" style="11" customWidth="1"/>
    <col min="9" max="9" width="6.8515625" style="11" customWidth="1"/>
    <col min="10" max="10" width="8.57421875" style="11" customWidth="1"/>
    <col min="11" max="11" width="7.00390625" style="11" customWidth="1"/>
    <col min="12" max="12" width="9.140625" style="11" customWidth="1"/>
    <col min="13" max="13" width="7.421875" style="11" customWidth="1"/>
    <col min="14" max="14" width="9.140625" style="11" customWidth="1"/>
    <col min="15" max="15" width="7.421875" style="11" customWidth="1"/>
    <col min="16" max="16" width="8.8515625" style="11" customWidth="1"/>
    <col min="17" max="17" width="6.140625" style="11" customWidth="1"/>
    <col min="18" max="18" width="8.8515625" style="11" customWidth="1"/>
    <col min="19" max="19" width="7.140625" style="11" customWidth="1"/>
    <col min="20" max="20" width="8.57421875" style="11" customWidth="1"/>
    <col min="21" max="21" width="6.140625" style="11" customWidth="1"/>
    <col min="22" max="22" width="8.7109375" style="11" customWidth="1"/>
    <col min="23" max="23" width="7.140625" style="11" customWidth="1"/>
    <col min="24" max="24" width="8.8515625" style="11" customWidth="1"/>
    <col min="25" max="25" width="6.7109375" style="11" customWidth="1"/>
    <col min="26" max="26" width="8.7109375" style="11" customWidth="1"/>
    <col min="27" max="27" width="6.8515625" style="11" customWidth="1"/>
    <col min="28" max="28" width="9.00390625" style="11" customWidth="1"/>
    <col min="29" max="29" width="7.421875" style="11" customWidth="1"/>
  </cols>
  <sheetData>
    <row r="1" ht="15.75">
      <c r="A1" s="10" t="s">
        <v>631</v>
      </c>
    </row>
    <row r="2" ht="15.75">
      <c r="A2" s="10" t="s">
        <v>611</v>
      </c>
    </row>
    <row r="3" spans="2:29" s="12" customFormat="1" ht="54" customHeight="1">
      <c r="B3" s="13" t="s">
        <v>1213</v>
      </c>
      <c r="C3" s="13" t="s">
        <v>648</v>
      </c>
      <c r="D3" s="13" t="s">
        <v>641</v>
      </c>
      <c r="E3" s="13" t="s">
        <v>680</v>
      </c>
      <c r="F3" s="30" t="s">
        <v>672</v>
      </c>
      <c r="G3" s="30" t="s">
        <v>674</v>
      </c>
      <c r="H3" s="30" t="s">
        <v>671</v>
      </c>
      <c r="I3" s="31" t="s">
        <v>673</v>
      </c>
      <c r="J3" s="30" t="s">
        <v>690</v>
      </c>
      <c r="K3" s="30" t="s">
        <v>691</v>
      </c>
      <c r="L3" s="30" t="s">
        <v>692</v>
      </c>
      <c r="M3" s="30" t="s">
        <v>693</v>
      </c>
      <c r="N3" s="30" t="s">
        <v>668</v>
      </c>
      <c r="O3" s="30" t="s">
        <v>664</v>
      </c>
      <c r="P3" s="30" t="s">
        <v>694</v>
      </c>
      <c r="Q3" s="30" t="s">
        <v>696</v>
      </c>
      <c r="R3" s="30" t="s">
        <v>695</v>
      </c>
      <c r="S3" s="30" t="s">
        <v>697</v>
      </c>
      <c r="T3" s="30" t="s">
        <v>675</v>
      </c>
      <c r="U3" s="30" t="s">
        <v>676</v>
      </c>
      <c r="V3" s="30" t="s">
        <v>698</v>
      </c>
      <c r="W3" s="30" t="s">
        <v>699</v>
      </c>
      <c r="X3" s="30" t="s">
        <v>677</v>
      </c>
      <c r="Y3" s="30" t="s">
        <v>665</v>
      </c>
      <c r="Z3" s="30" t="s">
        <v>669</v>
      </c>
      <c r="AA3" s="30" t="s">
        <v>666</v>
      </c>
      <c r="AB3" s="30" t="s">
        <v>670</v>
      </c>
      <c r="AC3" s="30" t="s">
        <v>667</v>
      </c>
    </row>
    <row r="4" spans="1:29" s="12" customFormat="1" ht="15" customHeight="1">
      <c r="A4" s="33" t="s">
        <v>678</v>
      </c>
      <c r="B4" s="34"/>
      <c r="C4" s="35"/>
      <c r="D4" s="35"/>
      <c r="E4" s="35"/>
      <c r="F4" s="37">
        <f>SUM(F5:F37)</f>
        <v>0</v>
      </c>
      <c r="G4" s="35"/>
      <c r="H4" s="37">
        <f>SUM(H5:H37)</f>
        <v>0</v>
      </c>
      <c r="I4" s="36"/>
      <c r="J4" s="37">
        <f>SUM(J5:J37)</f>
        <v>0</v>
      </c>
      <c r="K4" s="35"/>
      <c r="L4" s="37">
        <f>SUM(L5:L37)</f>
        <v>0</v>
      </c>
      <c r="M4" s="35"/>
      <c r="N4" s="37">
        <f>SUM(N5:N37)</f>
        <v>0</v>
      </c>
      <c r="O4" s="35"/>
      <c r="P4" s="37">
        <f>SUM(P5:P37)</f>
        <v>0</v>
      </c>
      <c r="Q4" s="35"/>
      <c r="R4" s="37">
        <f>SUM(R5:R37)</f>
        <v>0</v>
      </c>
      <c r="S4" s="36"/>
      <c r="T4" s="37">
        <f>SUM(T5:T37)</f>
        <v>0</v>
      </c>
      <c r="U4" s="35"/>
      <c r="V4" s="37">
        <f>SUM(V5:V37)</f>
        <v>0</v>
      </c>
      <c r="W4" s="36"/>
      <c r="X4" s="37">
        <f>SUM(X5:X37)</f>
        <v>0</v>
      </c>
      <c r="Y4" s="36"/>
      <c r="Z4" s="37">
        <f>SUM(Z5:Z37)</f>
        <v>0</v>
      </c>
      <c r="AA4" s="36"/>
      <c r="AB4" s="37">
        <f>SUM(AB5:AB37)</f>
        <v>0</v>
      </c>
      <c r="AC4" s="36"/>
    </row>
    <row r="5" spans="2:29" ht="12.75">
      <c r="B5" s="38"/>
      <c r="C5" s="176" t="s">
        <v>585</v>
      </c>
      <c r="D5" s="177" t="str">
        <f>VLOOKUP(C5,'ID and Area'!$A$3:$D$644,4,FALSE)</f>
        <v> </v>
      </c>
      <c r="E5" s="39"/>
      <c r="F5" s="40"/>
      <c r="G5" s="40"/>
      <c r="H5" s="40"/>
      <c r="I5" s="41"/>
      <c r="J5" s="40"/>
      <c r="K5" s="40"/>
      <c r="L5" s="40"/>
      <c r="M5" s="40"/>
      <c r="N5" s="40"/>
      <c r="O5" s="40"/>
      <c r="P5" s="40"/>
      <c r="Q5" s="40"/>
      <c r="R5" s="40"/>
      <c r="S5" s="41"/>
      <c r="T5" s="40"/>
      <c r="U5" s="40"/>
      <c r="V5" s="41"/>
      <c r="W5" s="41"/>
      <c r="X5" s="41"/>
      <c r="Y5" s="41"/>
      <c r="Z5" s="41"/>
      <c r="AA5" s="41"/>
      <c r="AB5" s="41"/>
      <c r="AC5" s="41"/>
    </row>
    <row r="6" spans="2:29" ht="12.75">
      <c r="B6" s="38"/>
      <c r="C6" s="176" t="s">
        <v>585</v>
      </c>
      <c r="D6" s="177" t="str">
        <f>VLOOKUP(C6,'ID and Area'!$A$3:$D$644,4,FALSE)</f>
        <v> </v>
      </c>
      <c r="E6" s="39"/>
      <c r="F6" s="40"/>
      <c r="G6" s="40"/>
      <c r="H6" s="40"/>
      <c r="I6" s="40"/>
      <c r="J6" s="40"/>
      <c r="K6" s="40"/>
      <c r="L6" s="40"/>
      <c r="M6" s="40"/>
      <c r="N6" s="40"/>
      <c r="O6" s="40"/>
      <c r="P6" s="40"/>
      <c r="Q6" s="40"/>
      <c r="R6" s="40"/>
      <c r="S6" s="40"/>
      <c r="T6" s="40"/>
      <c r="U6" s="41"/>
      <c r="V6" s="41"/>
      <c r="W6" s="41"/>
      <c r="X6" s="41"/>
      <c r="Y6" s="41"/>
      <c r="Z6" s="41"/>
      <c r="AA6" s="41"/>
      <c r="AB6" s="41"/>
      <c r="AC6" s="41"/>
    </row>
    <row r="7" spans="2:29" ht="12.75">
      <c r="B7" s="38"/>
      <c r="C7" s="176" t="s">
        <v>585</v>
      </c>
      <c r="D7" s="177" t="str">
        <f>VLOOKUP(C7,'ID and Area'!$A$3:$D$644,4,FALSE)</f>
        <v> </v>
      </c>
      <c r="E7" s="39"/>
      <c r="F7" s="40"/>
      <c r="G7" s="40"/>
      <c r="H7" s="40"/>
      <c r="I7" s="40"/>
      <c r="J7" s="40"/>
      <c r="K7" s="40"/>
      <c r="L7" s="40"/>
      <c r="M7" s="40"/>
      <c r="N7" s="40"/>
      <c r="O7" s="40"/>
      <c r="P7" s="40"/>
      <c r="Q7" s="40"/>
      <c r="R7" s="40"/>
      <c r="S7" s="40"/>
      <c r="T7" s="40"/>
      <c r="U7" s="40"/>
      <c r="V7" s="40"/>
      <c r="W7" s="40"/>
      <c r="X7" s="40"/>
      <c r="Y7" s="40"/>
      <c r="Z7" s="40"/>
      <c r="AA7" s="40"/>
      <c r="AB7" s="40"/>
      <c r="AC7" s="40"/>
    </row>
    <row r="8" spans="2:29" ht="12.75">
      <c r="B8" s="42"/>
      <c r="C8" s="176" t="s">
        <v>585</v>
      </c>
      <c r="D8" s="177" t="str">
        <f>VLOOKUP(C8,'ID and Area'!$A$3:$D$644,4,FALSE)</f>
        <v> </v>
      </c>
      <c r="E8" s="39"/>
      <c r="F8" s="40"/>
      <c r="G8" s="40"/>
      <c r="H8" s="40"/>
      <c r="I8" s="40"/>
      <c r="J8" s="40"/>
      <c r="K8" s="40"/>
      <c r="L8" s="40"/>
      <c r="M8" s="40"/>
      <c r="N8" s="40"/>
      <c r="O8" s="40"/>
      <c r="P8" s="40"/>
      <c r="Q8" s="40"/>
      <c r="R8" s="40"/>
      <c r="S8" s="40"/>
      <c r="T8" s="40"/>
      <c r="U8" s="40"/>
      <c r="V8" s="40"/>
      <c r="W8" s="40"/>
      <c r="X8" s="40"/>
      <c r="Y8" s="40"/>
      <c r="Z8" s="40"/>
      <c r="AA8" s="40"/>
      <c r="AB8" s="40"/>
      <c r="AC8" s="40"/>
    </row>
    <row r="9" spans="2:29" ht="12.75" customHeight="1">
      <c r="B9" s="42"/>
      <c r="C9" s="176" t="s">
        <v>585</v>
      </c>
      <c r="D9" s="177" t="str">
        <f>VLOOKUP(C9,'ID and Area'!$A$3:$D$644,4,FALSE)</f>
        <v> </v>
      </c>
      <c r="E9" s="39"/>
      <c r="F9" s="40"/>
      <c r="G9" s="40"/>
      <c r="H9" s="40"/>
      <c r="I9" s="40"/>
      <c r="J9" s="40"/>
      <c r="K9" s="40"/>
      <c r="L9" s="40"/>
      <c r="M9" s="40"/>
      <c r="N9" s="40"/>
      <c r="O9" s="40"/>
      <c r="P9" s="40"/>
      <c r="Q9" s="40"/>
      <c r="R9" s="40"/>
      <c r="S9" s="40"/>
      <c r="T9" s="40"/>
      <c r="U9" s="40"/>
      <c r="V9" s="40"/>
      <c r="W9" s="40"/>
      <c r="X9" s="40"/>
      <c r="Y9" s="40"/>
      <c r="Z9" s="40"/>
      <c r="AA9" s="40"/>
      <c r="AB9" s="40"/>
      <c r="AC9" s="40"/>
    </row>
    <row r="10" spans="2:29" ht="12.75">
      <c r="B10" s="42"/>
      <c r="C10" s="176" t="s">
        <v>585</v>
      </c>
      <c r="D10" s="177" t="str">
        <f>VLOOKUP(C10,'ID and Area'!$A$3:$D$644,4,FALSE)</f>
        <v> </v>
      </c>
      <c r="E10" s="39"/>
      <c r="F10" s="40"/>
      <c r="G10" s="40"/>
      <c r="H10" s="40"/>
      <c r="I10" s="40"/>
      <c r="J10" s="40"/>
      <c r="K10" s="40"/>
      <c r="L10" s="40"/>
      <c r="M10" s="40"/>
      <c r="N10" s="40"/>
      <c r="O10" s="40"/>
      <c r="P10" s="40"/>
      <c r="Q10" s="40"/>
      <c r="R10" s="40"/>
      <c r="S10" s="40"/>
      <c r="T10" s="40"/>
      <c r="U10" s="40"/>
      <c r="V10" s="40"/>
      <c r="W10" s="40"/>
      <c r="X10" s="40"/>
      <c r="Y10" s="40"/>
      <c r="Z10" s="40"/>
      <c r="AA10" s="40"/>
      <c r="AB10" s="40"/>
      <c r="AC10" s="40"/>
    </row>
    <row r="11" spans="2:29" ht="12.75">
      <c r="B11" s="42"/>
      <c r="C11" s="176" t="s">
        <v>585</v>
      </c>
      <c r="D11" s="177" t="str">
        <f>VLOOKUP(C11,'ID and Area'!$A$3:$D$644,4,FALSE)</f>
        <v> </v>
      </c>
      <c r="E11" s="39"/>
      <c r="F11" s="40"/>
      <c r="G11" s="40"/>
      <c r="H11" s="40"/>
      <c r="I11" s="40"/>
      <c r="J11" s="40"/>
      <c r="K11" s="40"/>
      <c r="L11" s="40"/>
      <c r="M11" s="40"/>
      <c r="N11" s="40"/>
      <c r="O11" s="40"/>
      <c r="P11" s="40"/>
      <c r="Q11" s="40"/>
      <c r="R11" s="40"/>
      <c r="S11" s="40"/>
      <c r="T11" s="40"/>
      <c r="U11" s="40"/>
      <c r="V11" s="40"/>
      <c r="W11" s="40"/>
      <c r="X11" s="40"/>
      <c r="Y11" s="40"/>
      <c r="Z11" s="40"/>
      <c r="AA11" s="40"/>
      <c r="AB11" s="40"/>
      <c r="AC11" s="40"/>
    </row>
    <row r="12" spans="2:29" ht="12.75">
      <c r="B12" s="42"/>
      <c r="C12" s="176" t="s">
        <v>585</v>
      </c>
      <c r="D12" s="177" t="str">
        <f>VLOOKUP(C12,'ID and Area'!$A$3:$D$644,4,FALSE)</f>
        <v> </v>
      </c>
      <c r="E12" s="39"/>
      <c r="F12" s="40"/>
      <c r="G12" s="40"/>
      <c r="H12" s="40"/>
      <c r="I12" s="40"/>
      <c r="J12" s="40"/>
      <c r="K12" s="40"/>
      <c r="L12" s="40"/>
      <c r="M12" s="40"/>
      <c r="N12" s="40"/>
      <c r="O12" s="40"/>
      <c r="P12" s="40"/>
      <c r="Q12" s="40"/>
      <c r="R12" s="40"/>
      <c r="S12" s="40"/>
      <c r="T12" s="40"/>
      <c r="U12" s="40"/>
      <c r="V12" s="40"/>
      <c r="W12" s="40"/>
      <c r="X12" s="40"/>
      <c r="Y12" s="40"/>
      <c r="Z12" s="40"/>
      <c r="AA12" s="40"/>
      <c r="AB12" s="40"/>
      <c r="AC12" s="40"/>
    </row>
    <row r="13" spans="2:29" ht="12.75">
      <c r="B13" s="42"/>
      <c r="C13" s="176" t="s">
        <v>585</v>
      </c>
      <c r="D13" s="177" t="str">
        <f>VLOOKUP(C13,'ID and Area'!$A$3:$D$644,4,FALSE)</f>
        <v> </v>
      </c>
      <c r="E13" s="39"/>
      <c r="F13" s="40"/>
      <c r="G13" s="40"/>
      <c r="H13" s="40"/>
      <c r="I13" s="40"/>
      <c r="J13" s="40"/>
      <c r="K13" s="40"/>
      <c r="L13" s="40"/>
      <c r="M13" s="40"/>
      <c r="N13" s="40"/>
      <c r="O13" s="40"/>
      <c r="P13" s="40"/>
      <c r="Q13" s="40"/>
      <c r="R13" s="40"/>
      <c r="S13" s="40"/>
      <c r="T13" s="40"/>
      <c r="U13" s="40"/>
      <c r="V13" s="40"/>
      <c r="W13" s="40"/>
      <c r="X13" s="40"/>
      <c r="Y13" s="40"/>
      <c r="Z13" s="40"/>
      <c r="AA13" s="40"/>
      <c r="AB13" s="40"/>
      <c r="AC13" s="40"/>
    </row>
    <row r="14" spans="2:29" ht="12.75">
      <c r="B14" s="42"/>
      <c r="C14" s="176" t="s">
        <v>585</v>
      </c>
      <c r="D14" s="177" t="str">
        <f>VLOOKUP(C14,'ID and Area'!$A$3:$D$644,4,FALSE)</f>
        <v> </v>
      </c>
      <c r="E14" s="39"/>
      <c r="F14" s="40"/>
      <c r="G14" s="40"/>
      <c r="H14" s="40"/>
      <c r="I14" s="40"/>
      <c r="J14" s="40"/>
      <c r="K14" s="40"/>
      <c r="L14" s="40"/>
      <c r="M14" s="40"/>
      <c r="N14" s="40"/>
      <c r="O14" s="40"/>
      <c r="P14" s="40"/>
      <c r="Q14" s="40"/>
      <c r="R14" s="40"/>
      <c r="S14" s="40"/>
      <c r="T14" s="40"/>
      <c r="U14" s="40"/>
      <c r="V14" s="40"/>
      <c r="W14" s="40"/>
      <c r="X14" s="40"/>
      <c r="Y14" s="40"/>
      <c r="Z14" s="40"/>
      <c r="AA14" s="40"/>
      <c r="AB14" s="40"/>
      <c r="AC14" s="40"/>
    </row>
    <row r="15" spans="2:29" ht="12.75">
      <c r="B15" s="42"/>
      <c r="C15" s="176" t="s">
        <v>585</v>
      </c>
      <c r="D15" s="177" t="str">
        <f>VLOOKUP(C15,'ID and Area'!$A$3:$D$644,4,FALSE)</f>
        <v> </v>
      </c>
      <c r="E15" s="39"/>
      <c r="F15" s="40"/>
      <c r="G15" s="40"/>
      <c r="H15" s="40"/>
      <c r="I15" s="40"/>
      <c r="J15" s="40"/>
      <c r="K15" s="40"/>
      <c r="L15" s="40"/>
      <c r="M15" s="40"/>
      <c r="N15" s="40"/>
      <c r="O15" s="40"/>
      <c r="P15" s="40"/>
      <c r="Q15" s="40"/>
      <c r="R15" s="40"/>
      <c r="S15" s="40"/>
      <c r="T15" s="40"/>
      <c r="U15" s="40"/>
      <c r="V15" s="40"/>
      <c r="W15" s="40"/>
      <c r="X15" s="40"/>
      <c r="Y15" s="40"/>
      <c r="Z15" s="40"/>
      <c r="AA15" s="40"/>
      <c r="AB15" s="40"/>
      <c r="AC15" s="40"/>
    </row>
    <row r="16" spans="2:29" ht="12.75">
      <c r="B16" s="42"/>
      <c r="C16" s="176" t="s">
        <v>585</v>
      </c>
      <c r="D16" s="177" t="str">
        <f>VLOOKUP(C16,'ID and Area'!$A$3:$D$644,4,FALSE)</f>
        <v> </v>
      </c>
      <c r="E16" s="39"/>
      <c r="F16" s="40"/>
      <c r="G16" s="40"/>
      <c r="H16" s="40"/>
      <c r="I16" s="40"/>
      <c r="J16" s="40"/>
      <c r="K16" s="40"/>
      <c r="L16" s="40"/>
      <c r="M16" s="40"/>
      <c r="N16" s="40"/>
      <c r="O16" s="40"/>
      <c r="P16" s="40"/>
      <c r="Q16" s="40"/>
      <c r="R16" s="40"/>
      <c r="S16" s="40"/>
      <c r="T16" s="40"/>
      <c r="U16" s="40"/>
      <c r="V16" s="40"/>
      <c r="W16" s="40"/>
      <c r="X16" s="40"/>
      <c r="Y16" s="40"/>
      <c r="Z16" s="40"/>
      <c r="AA16" s="40"/>
      <c r="AB16" s="40"/>
      <c r="AC16" s="40"/>
    </row>
    <row r="17" spans="2:29" ht="12.75">
      <c r="B17" s="42"/>
      <c r="C17" s="176" t="s">
        <v>585</v>
      </c>
      <c r="D17" s="177" t="str">
        <f>VLOOKUP(C17,'ID and Area'!$A$3:$D$644,4,FALSE)</f>
        <v> </v>
      </c>
      <c r="E17" s="39"/>
      <c r="F17" s="40"/>
      <c r="G17" s="40"/>
      <c r="H17" s="40"/>
      <c r="I17" s="40"/>
      <c r="J17" s="40"/>
      <c r="K17" s="40"/>
      <c r="L17" s="40"/>
      <c r="M17" s="40"/>
      <c r="N17" s="40"/>
      <c r="O17" s="40"/>
      <c r="P17" s="40"/>
      <c r="Q17" s="40"/>
      <c r="R17" s="40"/>
      <c r="S17" s="40"/>
      <c r="T17" s="40"/>
      <c r="U17" s="40"/>
      <c r="V17" s="40"/>
      <c r="W17" s="40"/>
      <c r="X17" s="40"/>
      <c r="Y17" s="40"/>
      <c r="Z17" s="40"/>
      <c r="AA17" s="40"/>
      <c r="AB17" s="40"/>
      <c r="AC17" s="40"/>
    </row>
    <row r="18" spans="2:29" ht="12.75">
      <c r="B18" s="42"/>
      <c r="C18" s="176" t="s">
        <v>585</v>
      </c>
      <c r="D18" s="177" t="str">
        <f>VLOOKUP(C18,'ID and Area'!$A$3:$D$644,4,FALSE)</f>
        <v> </v>
      </c>
      <c r="E18" s="39"/>
      <c r="F18" s="40"/>
      <c r="G18" s="40"/>
      <c r="H18" s="40"/>
      <c r="I18" s="40"/>
      <c r="J18" s="40"/>
      <c r="K18" s="40"/>
      <c r="L18" s="40"/>
      <c r="M18" s="40"/>
      <c r="N18" s="40"/>
      <c r="O18" s="40"/>
      <c r="P18" s="40"/>
      <c r="Q18" s="40"/>
      <c r="R18" s="40"/>
      <c r="S18" s="40"/>
      <c r="T18" s="40"/>
      <c r="U18" s="40"/>
      <c r="V18" s="40"/>
      <c r="W18" s="40"/>
      <c r="X18" s="40"/>
      <c r="Y18" s="40"/>
      <c r="Z18" s="40"/>
      <c r="AA18" s="40"/>
      <c r="AB18" s="40"/>
      <c r="AC18" s="40"/>
    </row>
    <row r="19" spans="2:29" ht="12.75">
      <c r="B19" s="42"/>
      <c r="C19" s="176" t="s">
        <v>585</v>
      </c>
      <c r="D19" s="177" t="str">
        <f>VLOOKUP(C19,'ID and Area'!$A$3:$D$644,4,FALSE)</f>
        <v> </v>
      </c>
      <c r="E19" s="39"/>
      <c r="F19" s="40"/>
      <c r="G19" s="40"/>
      <c r="H19" s="40"/>
      <c r="I19" s="40"/>
      <c r="J19" s="40"/>
      <c r="K19" s="40"/>
      <c r="L19" s="40"/>
      <c r="M19" s="40"/>
      <c r="N19" s="40"/>
      <c r="O19" s="40"/>
      <c r="P19" s="40"/>
      <c r="Q19" s="40"/>
      <c r="R19" s="40"/>
      <c r="S19" s="40"/>
      <c r="T19" s="40"/>
      <c r="U19" s="40"/>
      <c r="V19" s="40"/>
      <c r="W19" s="40"/>
      <c r="X19" s="40"/>
      <c r="Y19" s="40"/>
      <c r="Z19" s="40"/>
      <c r="AA19" s="40"/>
      <c r="AB19" s="40"/>
      <c r="AC19" s="40"/>
    </row>
    <row r="20" spans="2:29" ht="12.75">
      <c r="B20" s="42"/>
      <c r="C20" s="176" t="s">
        <v>585</v>
      </c>
      <c r="D20" s="177" t="str">
        <f>VLOOKUP(C20,'ID and Area'!$A$3:$D$644,4,FALSE)</f>
        <v> </v>
      </c>
      <c r="E20" s="39"/>
      <c r="F20" s="40"/>
      <c r="G20" s="40"/>
      <c r="H20" s="40"/>
      <c r="I20" s="40"/>
      <c r="J20" s="40"/>
      <c r="K20" s="40"/>
      <c r="L20" s="40"/>
      <c r="M20" s="40"/>
      <c r="N20" s="40"/>
      <c r="O20" s="40"/>
      <c r="P20" s="40"/>
      <c r="Q20" s="40"/>
      <c r="R20" s="40"/>
      <c r="S20" s="40"/>
      <c r="T20" s="40"/>
      <c r="U20" s="40"/>
      <c r="V20" s="40"/>
      <c r="W20" s="40"/>
      <c r="X20" s="40"/>
      <c r="Y20" s="40"/>
      <c r="Z20" s="40"/>
      <c r="AA20" s="40"/>
      <c r="AB20" s="40"/>
      <c r="AC20" s="40"/>
    </row>
    <row r="21" spans="2:29" ht="12.75">
      <c r="B21" s="42"/>
      <c r="C21" s="176" t="s">
        <v>585</v>
      </c>
      <c r="D21" s="177" t="str">
        <f>VLOOKUP(C21,'ID and Area'!$A$3:$D$644,4,FALSE)</f>
        <v> </v>
      </c>
      <c r="E21" s="39"/>
      <c r="F21" s="40"/>
      <c r="G21" s="40"/>
      <c r="H21" s="40"/>
      <c r="I21" s="40"/>
      <c r="J21" s="40"/>
      <c r="K21" s="40"/>
      <c r="L21" s="40"/>
      <c r="M21" s="40"/>
      <c r="N21" s="40"/>
      <c r="O21" s="40"/>
      <c r="P21" s="40"/>
      <c r="Q21" s="40"/>
      <c r="R21" s="40"/>
      <c r="S21" s="40"/>
      <c r="T21" s="40"/>
      <c r="U21" s="40"/>
      <c r="V21" s="40"/>
      <c r="W21" s="40"/>
      <c r="X21" s="40"/>
      <c r="Y21" s="40"/>
      <c r="Z21" s="40"/>
      <c r="AA21" s="40"/>
      <c r="AB21" s="40"/>
      <c r="AC21" s="40"/>
    </row>
    <row r="22" spans="2:29" ht="12.75">
      <c r="B22" s="42"/>
      <c r="C22" s="176" t="s">
        <v>585</v>
      </c>
      <c r="D22" s="177" t="str">
        <f>VLOOKUP(C22,'ID and Area'!$A$3:$D$644,4,FALSE)</f>
        <v> </v>
      </c>
      <c r="E22" s="39"/>
      <c r="F22" s="40"/>
      <c r="G22" s="40"/>
      <c r="H22" s="40"/>
      <c r="I22" s="40"/>
      <c r="J22" s="40"/>
      <c r="K22" s="40"/>
      <c r="L22" s="40"/>
      <c r="M22" s="40"/>
      <c r="N22" s="40"/>
      <c r="O22" s="40"/>
      <c r="P22" s="40"/>
      <c r="Q22" s="40"/>
      <c r="R22" s="40"/>
      <c r="S22" s="40"/>
      <c r="T22" s="40"/>
      <c r="U22" s="40"/>
      <c r="V22" s="40"/>
      <c r="W22" s="40"/>
      <c r="X22" s="40"/>
      <c r="Y22" s="40"/>
      <c r="Z22" s="40"/>
      <c r="AA22" s="40"/>
      <c r="AB22" s="40"/>
      <c r="AC22" s="40"/>
    </row>
    <row r="23" spans="2:29" ht="12.75">
      <c r="B23" s="42"/>
      <c r="C23" s="176" t="s">
        <v>585</v>
      </c>
      <c r="D23" s="177" t="str">
        <f>VLOOKUP(C23,'ID and Area'!$A$3:$D$644,4,FALSE)</f>
        <v> </v>
      </c>
      <c r="E23" s="39"/>
      <c r="F23" s="40"/>
      <c r="G23" s="40"/>
      <c r="H23" s="40"/>
      <c r="I23" s="40"/>
      <c r="J23" s="40"/>
      <c r="K23" s="40"/>
      <c r="L23" s="40"/>
      <c r="M23" s="40"/>
      <c r="N23" s="40"/>
      <c r="O23" s="40"/>
      <c r="P23" s="40"/>
      <c r="Q23" s="40"/>
      <c r="R23" s="40"/>
      <c r="S23" s="40"/>
      <c r="T23" s="40"/>
      <c r="U23" s="40"/>
      <c r="V23" s="40"/>
      <c r="W23" s="40"/>
      <c r="X23" s="40"/>
      <c r="Y23" s="40"/>
      <c r="Z23" s="40"/>
      <c r="AA23" s="40"/>
      <c r="AB23" s="40"/>
      <c r="AC23" s="40"/>
    </row>
    <row r="24" spans="2:29" ht="12.75">
      <c r="B24" s="42"/>
      <c r="C24" s="176" t="s">
        <v>585</v>
      </c>
      <c r="D24" s="177" t="str">
        <f>VLOOKUP(C24,'ID and Area'!$A$3:$D$644,4,FALSE)</f>
        <v> </v>
      </c>
      <c r="E24" s="39"/>
      <c r="F24" s="40"/>
      <c r="G24" s="40"/>
      <c r="H24" s="40"/>
      <c r="I24" s="40"/>
      <c r="J24" s="40"/>
      <c r="K24" s="40"/>
      <c r="L24" s="40"/>
      <c r="M24" s="40"/>
      <c r="N24" s="40"/>
      <c r="O24" s="40"/>
      <c r="P24" s="40"/>
      <c r="Q24" s="40"/>
      <c r="R24" s="40"/>
      <c r="S24" s="40"/>
      <c r="T24" s="40"/>
      <c r="U24" s="40"/>
      <c r="V24" s="40"/>
      <c r="W24" s="40"/>
      <c r="X24" s="40"/>
      <c r="Y24" s="40"/>
      <c r="Z24" s="40"/>
      <c r="AA24" s="40"/>
      <c r="AB24" s="40"/>
      <c r="AC24" s="40"/>
    </row>
    <row r="25" spans="2:29" ht="12.75">
      <c r="B25" s="42"/>
      <c r="C25" s="176" t="s">
        <v>585</v>
      </c>
      <c r="D25" s="177" t="str">
        <f>VLOOKUP(C25,'ID and Area'!$A$3:$D$644,4,FALSE)</f>
        <v> </v>
      </c>
      <c r="E25" s="39"/>
      <c r="F25" s="40"/>
      <c r="G25" s="40"/>
      <c r="H25" s="40"/>
      <c r="I25" s="40"/>
      <c r="J25" s="40"/>
      <c r="K25" s="40"/>
      <c r="L25" s="40"/>
      <c r="M25" s="40"/>
      <c r="N25" s="40"/>
      <c r="O25" s="40"/>
      <c r="P25" s="40"/>
      <c r="Q25" s="40"/>
      <c r="R25" s="40"/>
      <c r="S25" s="40"/>
      <c r="T25" s="40"/>
      <c r="U25" s="40"/>
      <c r="V25" s="40"/>
      <c r="W25" s="40"/>
      <c r="X25" s="40"/>
      <c r="Y25" s="40"/>
      <c r="Z25" s="40"/>
      <c r="AA25" s="40"/>
      <c r="AB25" s="40"/>
      <c r="AC25" s="40"/>
    </row>
    <row r="26" spans="2:29" ht="12.75">
      <c r="B26" s="42"/>
      <c r="C26" s="176" t="s">
        <v>585</v>
      </c>
      <c r="D26" s="177" t="str">
        <f>VLOOKUP(C26,'ID and Area'!$A$3:$D$644,4,FALSE)</f>
        <v> </v>
      </c>
      <c r="E26" s="39"/>
      <c r="F26" s="40"/>
      <c r="G26" s="40"/>
      <c r="H26" s="40"/>
      <c r="I26" s="40"/>
      <c r="J26" s="40"/>
      <c r="K26" s="40"/>
      <c r="L26" s="40"/>
      <c r="M26" s="40"/>
      <c r="N26" s="40"/>
      <c r="O26" s="40"/>
      <c r="P26" s="40"/>
      <c r="Q26" s="40"/>
      <c r="R26" s="40"/>
      <c r="S26" s="40"/>
      <c r="T26" s="40"/>
      <c r="U26" s="40"/>
      <c r="V26" s="40"/>
      <c r="W26" s="40"/>
      <c r="X26" s="40"/>
      <c r="Y26" s="40"/>
      <c r="Z26" s="40"/>
      <c r="AA26" s="40"/>
      <c r="AB26" s="40"/>
      <c r="AC26" s="40"/>
    </row>
    <row r="27" spans="2:29" ht="12.75">
      <c r="B27" s="42"/>
      <c r="C27" s="176" t="s">
        <v>585</v>
      </c>
      <c r="D27" s="177" t="str">
        <f>VLOOKUP(C27,'ID and Area'!$A$3:$D$644,4,FALSE)</f>
        <v> </v>
      </c>
      <c r="E27" s="39"/>
      <c r="F27" s="40"/>
      <c r="G27" s="40"/>
      <c r="H27" s="40"/>
      <c r="I27" s="40"/>
      <c r="J27" s="40"/>
      <c r="K27" s="40"/>
      <c r="L27" s="40"/>
      <c r="M27" s="40"/>
      <c r="N27" s="40"/>
      <c r="O27" s="40"/>
      <c r="P27" s="40"/>
      <c r="Q27" s="40"/>
      <c r="R27" s="40"/>
      <c r="S27" s="40"/>
      <c r="T27" s="40"/>
      <c r="U27" s="40"/>
      <c r="V27" s="40"/>
      <c r="W27" s="40"/>
      <c r="X27" s="40"/>
      <c r="Y27" s="40"/>
      <c r="Z27" s="40"/>
      <c r="AA27" s="40"/>
      <c r="AB27" s="40"/>
      <c r="AC27" s="40"/>
    </row>
    <row r="28" spans="2:29" ht="12.75">
      <c r="B28" s="42"/>
      <c r="C28" s="176" t="s">
        <v>585</v>
      </c>
      <c r="D28" s="177" t="str">
        <f>VLOOKUP(C28,'ID and Area'!$A$3:$D$644,4,FALSE)</f>
        <v> </v>
      </c>
      <c r="E28" s="39"/>
      <c r="F28" s="40"/>
      <c r="G28" s="40"/>
      <c r="H28" s="40"/>
      <c r="I28" s="40"/>
      <c r="J28" s="40"/>
      <c r="K28" s="40"/>
      <c r="L28" s="40"/>
      <c r="M28" s="40"/>
      <c r="N28" s="40"/>
      <c r="O28" s="40"/>
      <c r="P28" s="40"/>
      <c r="Q28" s="40"/>
      <c r="R28" s="40"/>
      <c r="S28" s="40"/>
      <c r="T28" s="40"/>
      <c r="U28" s="40"/>
      <c r="V28" s="40"/>
      <c r="W28" s="40"/>
      <c r="X28" s="40"/>
      <c r="Y28" s="40"/>
      <c r="Z28" s="40"/>
      <c r="AA28" s="40"/>
      <c r="AB28" s="40"/>
      <c r="AC28" s="40"/>
    </row>
    <row r="29" spans="2:29" ht="12.75">
      <c r="B29" s="42"/>
      <c r="C29" s="176" t="s">
        <v>585</v>
      </c>
      <c r="D29" s="177" t="str">
        <f>VLOOKUP(C29,'ID and Area'!$A$3:$D$644,4,FALSE)</f>
        <v> </v>
      </c>
      <c r="E29" s="39"/>
      <c r="F29" s="40"/>
      <c r="G29" s="40"/>
      <c r="H29" s="40"/>
      <c r="I29" s="40"/>
      <c r="J29" s="40"/>
      <c r="K29" s="40"/>
      <c r="L29" s="40"/>
      <c r="M29" s="40"/>
      <c r="N29" s="40"/>
      <c r="O29" s="40"/>
      <c r="P29" s="40"/>
      <c r="Q29" s="40"/>
      <c r="R29" s="40"/>
      <c r="S29" s="40"/>
      <c r="T29" s="40"/>
      <c r="U29" s="40"/>
      <c r="V29" s="40"/>
      <c r="W29" s="40"/>
      <c r="X29" s="40"/>
      <c r="Y29" s="40"/>
      <c r="Z29" s="40"/>
      <c r="AA29" s="40"/>
      <c r="AB29" s="40"/>
      <c r="AC29" s="40"/>
    </row>
    <row r="30" spans="2:29" ht="12.75">
      <c r="B30" s="42"/>
      <c r="C30" s="176" t="s">
        <v>585</v>
      </c>
      <c r="D30" s="177" t="str">
        <f>VLOOKUP(C30,'ID and Area'!$A$3:$D$644,4,FALSE)</f>
        <v> </v>
      </c>
      <c r="E30" s="39"/>
      <c r="F30" s="40"/>
      <c r="G30" s="40"/>
      <c r="H30" s="40"/>
      <c r="I30" s="40"/>
      <c r="J30" s="40"/>
      <c r="K30" s="40"/>
      <c r="L30" s="40"/>
      <c r="M30" s="40"/>
      <c r="N30" s="40"/>
      <c r="O30" s="40"/>
      <c r="P30" s="40"/>
      <c r="Q30" s="40"/>
      <c r="R30" s="40"/>
      <c r="S30" s="40"/>
      <c r="T30" s="40"/>
      <c r="U30" s="40"/>
      <c r="V30" s="40"/>
      <c r="W30" s="40"/>
      <c r="X30" s="40"/>
      <c r="Y30" s="40"/>
      <c r="Z30" s="40"/>
      <c r="AA30" s="40"/>
      <c r="AB30" s="40"/>
      <c r="AC30" s="40"/>
    </row>
    <row r="31" spans="2:29" ht="12.75">
      <c r="B31" s="42"/>
      <c r="C31" s="176" t="s">
        <v>585</v>
      </c>
      <c r="D31" s="177" t="str">
        <f>VLOOKUP(C31,'ID and Area'!$A$3:$D$644,4,FALSE)</f>
        <v> </v>
      </c>
      <c r="E31" s="39"/>
      <c r="F31" s="40"/>
      <c r="G31" s="40"/>
      <c r="H31" s="40"/>
      <c r="I31" s="40"/>
      <c r="J31" s="40"/>
      <c r="K31" s="40"/>
      <c r="L31" s="40"/>
      <c r="M31" s="40"/>
      <c r="N31" s="40"/>
      <c r="O31" s="40"/>
      <c r="P31" s="40"/>
      <c r="Q31" s="40"/>
      <c r="R31" s="40"/>
      <c r="S31" s="40"/>
      <c r="T31" s="40"/>
      <c r="U31" s="40"/>
      <c r="V31" s="40"/>
      <c r="W31" s="40"/>
      <c r="X31" s="40"/>
      <c r="Y31" s="40"/>
      <c r="Z31" s="40"/>
      <c r="AA31" s="40"/>
      <c r="AB31" s="40"/>
      <c r="AC31" s="40"/>
    </row>
    <row r="32" spans="2:29" ht="12.75">
      <c r="B32" s="42"/>
      <c r="C32" s="176" t="s">
        <v>585</v>
      </c>
      <c r="D32" s="177" t="str">
        <f>VLOOKUP(C32,'ID and Area'!$A$3:$D$644,4,FALSE)</f>
        <v> </v>
      </c>
      <c r="E32" s="39"/>
      <c r="F32" s="40"/>
      <c r="G32" s="40"/>
      <c r="H32" s="40"/>
      <c r="I32" s="40"/>
      <c r="J32" s="40"/>
      <c r="K32" s="40"/>
      <c r="L32" s="40"/>
      <c r="M32" s="40"/>
      <c r="N32" s="40"/>
      <c r="O32" s="40"/>
      <c r="P32" s="40"/>
      <c r="Q32" s="40"/>
      <c r="R32" s="40"/>
      <c r="S32" s="40"/>
      <c r="T32" s="40"/>
      <c r="U32" s="40"/>
      <c r="V32" s="40"/>
      <c r="W32" s="40"/>
      <c r="X32" s="40"/>
      <c r="Y32" s="40"/>
      <c r="Z32" s="40"/>
      <c r="AA32" s="40"/>
      <c r="AB32" s="40"/>
      <c r="AC32" s="40"/>
    </row>
    <row r="33" spans="2:29" ht="12.75">
      <c r="B33" s="42"/>
      <c r="C33" s="176" t="s">
        <v>585</v>
      </c>
      <c r="D33" s="177" t="str">
        <f>VLOOKUP(C33,'ID and Area'!$A$3:$D$644,4,FALSE)</f>
        <v> </v>
      </c>
      <c r="E33" s="39"/>
      <c r="F33" s="40"/>
      <c r="G33" s="40"/>
      <c r="H33" s="40"/>
      <c r="I33" s="40"/>
      <c r="J33" s="40"/>
      <c r="K33" s="40"/>
      <c r="L33" s="40"/>
      <c r="M33" s="40"/>
      <c r="N33" s="40"/>
      <c r="O33" s="40"/>
      <c r="P33" s="40"/>
      <c r="Q33" s="40"/>
      <c r="R33" s="40"/>
      <c r="S33" s="40"/>
      <c r="T33" s="40"/>
      <c r="U33" s="40"/>
      <c r="V33" s="40"/>
      <c r="W33" s="40"/>
      <c r="X33" s="40"/>
      <c r="Y33" s="40"/>
      <c r="Z33" s="40"/>
      <c r="AA33" s="40"/>
      <c r="AB33" s="40"/>
      <c r="AC33" s="40"/>
    </row>
    <row r="34" spans="2:29" ht="12.75">
      <c r="B34" s="42"/>
      <c r="C34" s="176" t="s">
        <v>585</v>
      </c>
      <c r="D34" s="177" t="str">
        <f>VLOOKUP(C34,'ID and Area'!$A$3:$D$644,4,FALSE)</f>
        <v> </v>
      </c>
      <c r="E34" s="39"/>
      <c r="F34" s="40"/>
      <c r="G34" s="40"/>
      <c r="H34" s="40"/>
      <c r="I34" s="40"/>
      <c r="J34" s="40"/>
      <c r="K34" s="40"/>
      <c r="L34" s="40"/>
      <c r="M34" s="40"/>
      <c r="N34" s="40"/>
      <c r="O34" s="40"/>
      <c r="P34" s="40"/>
      <c r="Q34" s="40"/>
      <c r="R34" s="40"/>
      <c r="S34" s="40"/>
      <c r="T34" s="40"/>
      <c r="U34" s="40"/>
      <c r="V34" s="40"/>
      <c r="W34" s="40"/>
      <c r="X34" s="40"/>
      <c r="Y34" s="40"/>
      <c r="Z34" s="40"/>
      <c r="AA34" s="40"/>
      <c r="AB34" s="40"/>
      <c r="AC34" s="40"/>
    </row>
    <row r="35" spans="2:29" ht="12.75">
      <c r="B35" s="42"/>
      <c r="C35" s="176" t="s">
        <v>585</v>
      </c>
      <c r="D35" s="177" t="str">
        <f>VLOOKUP(C35,'ID and Area'!$A$3:$D$644,4,FALSE)</f>
        <v> </v>
      </c>
      <c r="E35" s="39"/>
      <c r="F35" s="40"/>
      <c r="G35" s="40"/>
      <c r="H35" s="40"/>
      <c r="I35" s="40"/>
      <c r="J35" s="40"/>
      <c r="K35" s="40"/>
      <c r="L35" s="40"/>
      <c r="M35" s="40"/>
      <c r="N35" s="40"/>
      <c r="O35" s="40"/>
      <c r="P35" s="40"/>
      <c r="Q35" s="40"/>
      <c r="R35" s="40"/>
      <c r="S35" s="40"/>
      <c r="T35" s="40"/>
      <c r="U35" s="40"/>
      <c r="V35" s="40"/>
      <c r="W35" s="40"/>
      <c r="X35" s="40"/>
      <c r="Y35" s="40"/>
      <c r="Z35" s="40"/>
      <c r="AA35" s="40"/>
      <c r="AB35" s="40"/>
      <c r="AC35" s="40"/>
    </row>
    <row r="36" spans="2:29" ht="12.75">
      <c r="B36" s="42"/>
      <c r="C36" s="176" t="s">
        <v>585</v>
      </c>
      <c r="D36" s="177" t="str">
        <f>VLOOKUP(C36,'ID and Area'!$A$3:$D$644,4,FALSE)</f>
        <v> </v>
      </c>
      <c r="E36" s="39"/>
      <c r="F36" s="40"/>
      <c r="G36" s="40"/>
      <c r="H36" s="40"/>
      <c r="I36" s="40"/>
      <c r="J36" s="40"/>
      <c r="K36" s="40"/>
      <c r="L36" s="40"/>
      <c r="M36" s="40"/>
      <c r="N36" s="40"/>
      <c r="O36" s="40"/>
      <c r="P36" s="40"/>
      <c r="Q36" s="40"/>
      <c r="R36" s="40"/>
      <c r="S36" s="40"/>
      <c r="T36" s="40"/>
      <c r="U36" s="40"/>
      <c r="V36" s="40"/>
      <c r="W36" s="40"/>
      <c r="X36" s="40"/>
      <c r="Y36" s="40"/>
      <c r="Z36" s="40"/>
      <c r="AA36" s="40"/>
      <c r="AB36" s="40"/>
      <c r="AC36" s="40"/>
    </row>
  </sheetData>
  <sheetProtection/>
  <dataValidations count="2">
    <dataValidation type="list" allowBlank="1" showInputMessage="1" showErrorMessage="1" prompt="Type of contract" sqref="E5:E36">
      <formula1>RMR</formula1>
    </dataValidation>
    <dataValidation type="list" allowBlank="1" showInputMessage="1" showErrorMessage="1" prompt="Please select from the drop down list" sqref="C5:C36">
      <formula1>SchedulingResourceID</formula1>
    </dataValidation>
  </dataValidations>
  <printOptions/>
  <pageMargins left="0.75" right="0.75" top="1" bottom="1" header="0.5" footer="0.5"/>
  <pageSetup horizontalDpi="600" verticalDpi="600" orientation="landscape" scale="75" r:id="rId1"/>
  <headerFooter alignWithMargins="0">
    <oddHeader>&amp;LAugust 9th, 2007 {Filing Month} 2008
&amp;CRESOURCE ADEQUACY COMPLIANCE FILING&amp;R{Name of LSE}, Page &amp;P of &amp;N</oddHeader>
    <oddFooter>&amp;LFile:  &amp;F&amp;RTab:  &amp;A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2010 Local RA Template Blank v1</dc:title>
  <dc:subject>2010 Local RA Template Blank v1</dc:subject>
  <dc:creator>Gratas Sparnauskas</dc:creator>
  <cp:keywords/>
  <dc:description>2010 Local RA Template Blank v1</dc:description>
  <cp:lastModifiedBy>Gratas Sparnauskas</cp:lastModifiedBy>
  <cp:lastPrinted>2006-07-25T18:43:04Z</cp:lastPrinted>
  <dcterms:created xsi:type="dcterms:W3CDTF">2005-12-07T18:59:59Z</dcterms:created>
  <dcterms:modified xsi:type="dcterms:W3CDTF">2009-08-19T22:10:35Z</dcterms:modified>
  <cp:category/>
  <cp:version/>
  <cp:contentType/>
  <cp:contentStatus/>
</cp:coreProperties>
</file>