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bn\Documents\for ramon\Annual Reports\2021\"/>
    </mc:Choice>
  </mc:AlternateContent>
  <xr:revisionPtr revIDLastSave="0" documentId="13_ncr:1_{8AA628E5-D3DD-45E0-9EAE-173A89D0EE68}" xr6:coauthVersionLast="47" xr6:coauthVersionMax="47" xr10:uidLastSave="{00000000-0000-0000-0000-000000000000}"/>
  <bookViews>
    <workbookView xWindow="-23640" yWindow="1350" windowWidth="14325" windowHeight="14880" tabRatio="921" xr2:uid="{00000000-000D-0000-FFFF-FFFF00000000}"/>
  </bookViews>
  <sheets>
    <sheet name="Cover Page" sheetId="1" r:id="rId1"/>
    <sheet name="Table of Contents" sheetId="65" r:id="rId2"/>
    <sheet name="Instructions" sheetId="80" r:id="rId3"/>
    <sheet name="A-1a" sheetId="10" r:id="rId4"/>
    <sheet name="A-1a (2), A-1b, A-1c" sheetId="11" r:id="rId5"/>
    <sheet name="A-4" sheetId="50" r:id="rId6"/>
    <sheet name="A-5" sheetId="13" r:id="rId7"/>
    <sheet name="A-5a" sheetId="14" r:id="rId8"/>
    <sheet name="B-1" sheetId="30" r:id="rId9"/>
    <sheet name="B-2(1)" sheetId="31" r:id="rId10"/>
    <sheet name="B-2(2)" sheetId="32" r:id="rId11"/>
    <sheet name="B-2(3)" sheetId="33" r:id="rId12"/>
    <sheet name="B-4" sheetId="34" r:id="rId13"/>
    <sheet name="D-1, D-2" sheetId="40" r:id="rId14"/>
    <sheet name="D-3" sheetId="41" r:id="rId15"/>
    <sheet name="D-4, D-5, D-6" sheetId="42" r:id="rId16"/>
    <sheet name="D-7" sheetId="43" r:id="rId17"/>
    <sheet name="EOY Balance" sheetId="79" r:id="rId18"/>
    <sheet name="Declaration" sheetId="54" r:id="rId19"/>
    <sheet name="Index" sheetId="45" r:id="rId20"/>
  </sheets>
  <definedNames>
    <definedName name="_xlnm.Print_Area" localSheetId="3">'A-1a'!$A$1:$J$37</definedName>
    <definedName name="_xlnm.Print_Area" localSheetId="4">'A-1a (2), A-1b, A-1c'!$A$1:$J$64</definedName>
    <definedName name="_xlnm.Print_Area" localSheetId="5">'A-4'!$A$1:$J$56</definedName>
    <definedName name="_xlnm.Print_Area" localSheetId="6">'A-5'!$A$1:$K$52</definedName>
    <definedName name="_xlnm.Print_Area" localSheetId="7">'A-5a'!$A$1:$L$59</definedName>
    <definedName name="_xlnm.Print_Area" localSheetId="8">'B-1'!$A$1:$F$45</definedName>
    <definedName name="_xlnm.Print_Area" localSheetId="12">'B-4'!$A$1:$L$21</definedName>
    <definedName name="_xlnm.Print_Area" localSheetId="0">'Cover Page'!$A$1:$J$36</definedName>
    <definedName name="_xlnm.Print_Area" localSheetId="14">'D-3'!$A$1:$S$53</definedName>
    <definedName name="_xlnm.Print_Area" localSheetId="15">'D-4, D-5, D-6'!$A$1:$H$54</definedName>
    <definedName name="_xlnm.Print_Area" localSheetId="16">'D-7'!$A$1:$L$29</definedName>
    <definedName name="_xlnm.Print_Area" localSheetId="18">Declaration!$A$1:$L$27</definedName>
    <definedName name="_xlnm.Print_Area" localSheetId="19">Index!$A$1:$D$21</definedName>
    <definedName name="_xlnm.Print_Area" localSheetId="2">Instructions!$A$1:$L$42</definedName>
    <definedName name="_xlnm.Print_Area" localSheetId="1">'Table of Contents'!$A$1:$B$23</definedName>
    <definedName name="_xlnm.Print_Titles" localSheetId="1">'Table of Contents'!$1:$3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43" l="1"/>
  <c r="I23" i="43"/>
  <c r="H23" i="43"/>
  <c r="G23" i="43"/>
  <c r="F23" i="43"/>
  <c r="E23" i="43"/>
  <c r="K13" i="43"/>
  <c r="J13" i="43"/>
  <c r="I13" i="43"/>
  <c r="H13" i="43"/>
  <c r="G13" i="43"/>
  <c r="F13" i="43"/>
  <c r="E13" i="43"/>
  <c r="J16" i="43"/>
  <c r="L6" i="43"/>
  <c r="K16" i="43" s="1"/>
  <c r="H20" i="34" l="1"/>
  <c r="H19" i="34"/>
  <c r="H18" i="34"/>
  <c r="H17" i="34"/>
  <c r="H16" i="34"/>
  <c r="H15" i="34"/>
  <c r="H14" i="34"/>
  <c r="H13" i="34"/>
  <c r="H12" i="34"/>
  <c r="H11" i="34"/>
  <c r="H10" i="34"/>
  <c r="H9" i="34"/>
  <c r="H8" i="34"/>
  <c r="E43" i="30" l="1"/>
  <c r="D43" i="30"/>
  <c r="E23" i="30"/>
  <c r="D23" i="30"/>
  <c r="E16" i="30"/>
  <c r="D16" i="30"/>
  <c r="L57" i="14" l="1"/>
  <c r="L56" i="14"/>
  <c r="L55" i="14"/>
  <c r="L54" i="14"/>
  <c r="L53" i="14"/>
  <c r="L52" i="14"/>
  <c r="L51" i="14"/>
  <c r="L50" i="14"/>
  <c r="L49" i="14"/>
  <c r="L48" i="14"/>
  <c r="L47" i="14"/>
  <c r="L43" i="14"/>
  <c r="L42" i="14"/>
  <c r="L41" i="14"/>
  <c r="L40" i="14"/>
  <c r="L39" i="14"/>
  <c r="L38" i="14"/>
  <c r="L37" i="14"/>
  <c r="L36" i="14"/>
  <c r="L35" i="14"/>
  <c r="L31" i="14"/>
  <c r="L30" i="14"/>
  <c r="L26" i="14"/>
  <c r="L25" i="14"/>
  <c r="L24" i="14"/>
  <c r="L23" i="14"/>
  <c r="L22" i="14"/>
  <c r="L18" i="14"/>
  <c r="L17" i="14"/>
  <c r="L16" i="14"/>
  <c r="L15" i="14"/>
  <c r="L14" i="14"/>
  <c r="L13" i="14"/>
  <c r="L12" i="14"/>
  <c r="J47" i="11"/>
  <c r="J46" i="11"/>
  <c r="J45" i="11"/>
  <c r="J34" i="11"/>
  <c r="J33" i="11"/>
  <c r="J32" i="11"/>
  <c r="J28" i="11"/>
  <c r="J27" i="11"/>
  <c r="J26" i="11"/>
  <c r="J25" i="11"/>
  <c r="J24" i="11"/>
  <c r="J23" i="11"/>
  <c r="J22" i="11"/>
  <c r="J21" i="11"/>
  <c r="J20" i="11"/>
  <c r="J16" i="11"/>
  <c r="J15" i="11"/>
  <c r="J14" i="11"/>
  <c r="J13" i="11"/>
  <c r="J12" i="11"/>
  <c r="J11" i="11"/>
  <c r="J10" i="11"/>
  <c r="J9" i="11"/>
  <c r="J8" i="11"/>
  <c r="J36" i="10"/>
  <c r="J35" i="10"/>
  <c r="J31" i="10"/>
  <c r="J30" i="10"/>
  <c r="J29" i="10"/>
  <c r="J28" i="10"/>
  <c r="J27" i="10"/>
  <c r="J23" i="10"/>
  <c r="J22" i="10"/>
  <c r="J21" i="10"/>
  <c r="J20" i="10"/>
  <c r="J19" i="10"/>
  <c r="J18" i="10"/>
  <c r="J17" i="10"/>
  <c r="J14" i="10"/>
  <c r="J10" i="10"/>
  <c r="J9" i="10"/>
  <c r="J8" i="10"/>
  <c r="I33" i="50" l="1"/>
  <c r="I29" i="50"/>
  <c r="I28" i="50"/>
  <c r="I12" i="50"/>
  <c r="J31" i="50" l="1"/>
  <c r="I31" i="50"/>
  <c r="J25" i="50"/>
  <c r="I25" i="50"/>
  <c r="J19" i="50"/>
  <c r="I19" i="50"/>
  <c r="J14" i="50"/>
  <c r="G35" i="42" l="1"/>
  <c r="F48" i="11" l="1"/>
  <c r="G48" i="11"/>
  <c r="H48" i="11"/>
  <c r="I48" i="11"/>
  <c r="J48" i="11" l="1"/>
  <c r="K23" i="13"/>
  <c r="K18" i="13"/>
  <c r="K24" i="13" s="1"/>
  <c r="H55" i="33" l="1"/>
  <c r="G55" i="33"/>
  <c r="I51" i="33"/>
  <c r="I31" i="33"/>
  <c r="H32" i="33"/>
  <c r="G32" i="33"/>
  <c r="I32" i="33" s="1"/>
  <c r="F22" i="30" l="1"/>
  <c r="F21" i="30"/>
  <c r="F42" i="30"/>
  <c r="F37" i="30"/>
  <c r="F15" i="30"/>
  <c r="F14" i="30"/>
  <c r="J63" i="11" l="1"/>
  <c r="A60" i="11"/>
  <c r="A61" i="11" s="1"/>
  <c r="A62" i="11" s="1"/>
  <c r="A63" i="11" s="1"/>
  <c r="R20" i="41" l="1"/>
  <c r="R19" i="41"/>
  <c r="R18" i="41"/>
  <c r="I35" i="11" l="1"/>
  <c r="I29" i="11"/>
  <c r="I17" i="11"/>
  <c r="S52" i="41" l="1"/>
  <c r="S51" i="41"/>
  <c r="S50" i="41"/>
  <c r="S49" i="41"/>
  <c r="S48" i="41"/>
  <c r="S47" i="41"/>
  <c r="S46" i="41"/>
  <c r="S45" i="41"/>
  <c r="S44" i="41"/>
  <c r="S43" i="41"/>
  <c r="S42" i="41"/>
  <c r="J53" i="50"/>
  <c r="I53" i="50"/>
  <c r="E35" i="42" l="1"/>
  <c r="H14" i="42"/>
  <c r="H17" i="42" s="1"/>
  <c r="G14" i="42"/>
  <c r="G17" i="42" s="1"/>
  <c r="F14" i="42"/>
  <c r="F17" i="42" s="1"/>
  <c r="E14" i="42"/>
  <c r="E17" i="42" s="1"/>
  <c r="Q53" i="41"/>
  <c r="O53" i="41"/>
  <c r="M53" i="41"/>
  <c r="K53" i="41"/>
  <c r="I53" i="41"/>
  <c r="G53" i="41"/>
  <c r="E53" i="41"/>
  <c r="D53" i="41"/>
  <c r="S37" i="41"/>
  <c r="Q37" i="41"/>
  <c r="O37" i="41"/>
  <c r="M37" i="41"/>
  <c r="K37" i="41"/>
  <c r="I37" i="41"/>
  <c r="G37" i="41"/>
  <c r="D37" i="41"/>
  <c r="E37" i="41"/>
  <c r="P22" i="41"/>
  <c r="N22" i="41"/>
  <c r="L22" i="41"/>
  <c r="J22" i="41"/>
  <c r="H22" i="41"/>
  <c r="F22" i="41"/>
  <c r="D22" i="41"/>
  <c r="R12" i="41"/>
  <c r="P12" i="41"/>
  <c r="N12" i="41"/>
  <c r="L12" i="41"/>
  <c r="J12" i="41"/>
  <c r="H12" i="41"/>
  <c r="F12" i="41"/>
  <c r="D12" i="41"/>
  <c r="R22" i="41" l="1"/>
  <c r="S53" i="41"/>
  <c r="J22" i="43" l="1"/>
  <c r="J21" i="43"/>
  <c r="J20" i="43"/>
  <c r="J19" i="43"/>
  <c r="J18" i="43"/>
  <c r="J17" i="43"/>
  <c r="L12" i="43"/>
  <c r="L11" i="43"/>
  <c r="L10" i="43"/>
  <c r="L9" i="43"/>
  <c r="L8" i="43"/>
  <c r="L7" i="43"/>
  <c r="K22" i="43" l="1"/>
  <c r="K20" i="43"/>
  <c r="K21" i="43"/>
  <c r="K18" i="43"/>
  <c r="K19" i="43"/>
  <c r="K17" i="43"/>
  <c r="J23" i="43"/>
  <c r="L13" i="43"/>
  <c r="F60" i="40"/>
  <c r="D60" i="40"/>
  <c r="K23" i="43" l="1"/>
  <c r="L21" i="34"/>
  <c r="K21" i="34"/>
  <c r="J21" i="34"/>
  <c r="I21" i="34"/>
  <c r="I54" i="33"/>
  <c r="I53" i="33"/>
  <c r="I52" i="33"/>
  <c r="H49" i="33"/>
  <c r="G49" i="33"/>
  <c r="I48" i="33"/>
  <c r="I46" i="33"/>
  <c r="I45" i="33"/>
  <c r="I44" i="33"/>
  <c r="I43" i="33"/>
  <c r="I42" i="33"/>
  <c r="I41" i="33"/>
  <c r="I40" i="33"/>
  <c r="I39" i="33"/>
  <c r="I38" i="33"/>
  <c r="I37" i="33"/>
  <c r="I36" i="33"/>
  <c r="I35" i="33"/>
  <c r="H28" i="33"/>
  <c r="G28" i="33"/>
  <c r="I27" i="33"/>
  <c r="I26" i="33"/>
  <c r="I25" i="33"/>
  <c r="I24" i="33"/>
  <c r="I23" i="33"/>
  <c r="I22" i="33"/>
  <c r="H19" i="33"/>
  <c r="G19" i="33"/>
  <c r="I18" i="33"/>
  <c r="I17" i="33"/>
  <c r="I16" i="33"/>
  <c r="I15" i="33"/>
  <c r="I14" i="33"/>
  <c r="I13" i="33"/>
  <c r="I12" i="33"/>
  <c r="H46" i="32"/>
  <c r="G46" i="32"/>
  <c r="I45" i="32"/>
  <c r="I44" i="32"/>
  <c r="I43" i="32"/>
  <c r="I42" i="32"/>
  <c r="I41" i="32"/>
  <c r="I40" i="32"/>
  <c r="I39" i="32"/>
  <c r="I38" i="32"/>
  <c r="I37" i="32"/>
  <c r="I36" i="32"/>
  <c r="I35" i="32"/>
  <c r="I34" i="32"/>
  <c r="I32" i="32"/>
  <c r="I31" i="32"/>
  <c r="I30" i="32"/>
  <c r="I29" i="32"/>
  <c r="I28" i="32"/>
  <c r="I27" i="32"/>
  <c r="I26" i="32"/>
  <c r="I25" i="32"/>
  <c r="H22" i="32"/>
  <c r="G22" i="32"/>
  <c r="I21" i="32"/>
  <c r="I20" i="32"/>
  <c r="I19" i="32"/>
  <c r="I18" i="32"/>
  <c r="I16" i="32"/>
  <c r="I15" i="32"/>
  <c r="I14" i="32"/>
  <c r="I13" i="32"/>
  <c r="I12" i="32"/>
  <c r="H46" i="31"/>
  <c r="G46" i="31"/>
  <c r="I45" i="31"/>
  <c r="I44" i="31"/>
  <c r="I43" i="31"/>
  <c r="I42" i="31"/>
  <c r="I41" i="31"/>
  <c r="I40" i="31"/>
  <c r="I38" i="31"/>
  <c r="I37" i="31"/>
  <c r="I36" i="31"/>
  <c r="I35" i="31"/>
  <c r="I34" i="31"/>
  <c r="I33" i="31"/>
  <c r="I32" i="31"/>
  <c r="I31" i="31"/>
  <c r="H21" i="34" l="1"/>
  <c r="I28" i="33"/>
  <c r="I19" i="33"/>
  <c r="I55" i="33"/>
  <c r="I49" i="33"/>
  <c r="I46" i="32"/>
  <c r="I22" i="32"/>
  <c r="I46" i="31"/>
  <c r="H28" i="31"/>
  <c r="H56" i="33" s="1"/>
  <c r="G28" i="31"/>
  <c r="G56" i="33" s="1"/>
  <c r="I27" i="31"/>
  <c r="I26" i="31"/>
  <c r="I25" i="31"/>
  <c r="I24" i="31"/>
  <c r="I23" i="31"/>
  <c r="I22" i="31"/>
  <c r="I21" i="31"/>
  <c r="I20" i="31"/>
  <c r="I19" i="31"/>
  <c r="I18" i="31"/>
  <c r="I16" i="31"/>
  <c r="I15" i="31"/>
  <c r="I14" i="31"/>
  <c r="I13" i="31"/>
  <c r="I12" i="31"/>
  <c r="I56" i="33" l="1"/>
  <c r="I28" i="31"/>
  <c r="F41" i="30"/>
  <c r="F40" i="30"/>
  <c r="F39" i="30"/>
  <c r="F38" i="30"/>
  <c r="F33" i="30"/>
  <c r="F32" i="30"/>
  <c r="F31" i="30"/>
  <c r="F30" i="30"/>
  <c r="F29" i="30"/>
  <c r="F28" i="30"/>
  <c r="E34" i="30"/>
  <c r="D34" i="30"/>
  <c r="F26" i="30"/>
  <c r="F25" i="30"/>
  <c r="E27" i="30"/>
  <c r="D27" i="30"/>
  <c r="F20" i="30"/>
  <c r="F19" i="30"/>
  <c r="F18" i="30"/>
  <c r="F13" i="30"/>
  <c r="F12" i="30"/>
  <c r="F11" i="30"/>
  <c r="F27" i="30" l="1"/>
  <c r="F34" i="30"/>
  <c r="F16" i="30"/>
  <c r="F43" i="30"/>
  <c r="F23" i="30"/>
  <c r="E35" i="30"/>
  <c r="E44" i="30" s="1"/>
  <c r="D35" i="30"/>
  <c r="F35" i="30" l="1"/>
  <c r="D44" i="30"/>
  <c r="F44" i="30" l="1"/>
  <c r="K58" i="14" l="1"/>
  <c r="J58" i="14"/>
  <c r="I58" i="14"/>
  <c r="H58" i="14"/>
  <c r="K44" i="14"/>
  <c r="J44" i="14"/>
  <c r="I44" i="14"/>
  <c r="H44" i="14"/>
  <c r="K32" i="14"/>
  <c r="J32" i="14"/>
  <c r="I32" i="14"/>
  <c r="H32" i="14"/>
  <c r="K27" i="14"/>
  <c r="J27" i="14"/>
  <c r="I27" i="14"/>
  <c r="H27" i="14"/>
  <c r="K19" i="14"/>
  <c r="J19" i="14"/>
  <c r="I19" i="14"/>
  <c r="H19" i="14"/>
  <c r="J23" i="13"/>
  <c r="I23" i="13"/>
  <c r="H23" i="13"/>
  <c r="G23" i="13"/>
  <c r="J18" i="13"/>
  <c r="I18" i="13"/>
  <c r="H18" i="13"/>
  <c r="G18" i="13"/>
  <c r="J49" i="50"/>
  <c r="J50" i="50" s="1"/>
  <c r="I49" i="50"/>
  <c r="I50" i="50" s="1"/>
  <c r="H35" i="11"/>
  <c r="G35" i="11"/>
  <c r="F35" i="11"/>
  <c r="L27" i="14" l="1"/>
  <c r="L44" i="14"/>
  <c r="L58" i="14"/>
  <c r="L19" i="14"/>
  <c r="L32" i="14"/>
  <c r="G24" i="13"/>
  <c r="H24" i="13"/>
  <c r="I24" i="13"/>
  <c r="J35" i="11"/>
  <c r="J24" i="13"/>
  <c r="K59" i="14"/>
  <c r="J59" i="14"/>
  <c r="I59" i="14"/>
  <c r="H59" i="14"/>
  <c r="J52" i="50"/>
  <c r="J51" i="50"/>
  <c r="I51" i="50"/>
  <c r="I52" i="50"/>
  <c r="H29" i="11"/>
  <c r="G29" i="11"/>
  <c r="F29" i="11"/>
  <c r="J29" i="11" s="1"/>
  <c r="H17" i="11"/>
  <c r="G17" i="11"/>
  <c r="F17" i="11"/>
  <c r="J17" i="11" s="1"/>
  <c r="I37" i="10"/>
  <c r="H37" i="10"/>
  <c r="G37" i="10"/>
  <c r="F37" i="10"/>
  <c r="I32" i="10"/>
  <c r="H32" i="10"/>
  <c r="G32" i="10"/>
  <c r="F32" i="10"/>
  <c r="I24" i="10"/>
  <c r="H24" i="10"/>
  <c r="G24" i="10"/>
  <c r="F24" i="10"/>
  <c r="J24" i="10" l="1"/>
  <c r="I54" i="50"/>
  <c r="I35" i="50" s="1"/>
  <c r="J37" i="10"/>
  <c r="J32" i="10"/>
  <c r="L59" i="14"/>
  <c r="J54" i="50"/>
  <c r="J35" i="50" s="1"/>
  <c r="J38" i="50" s="1"/>
  <c r="I11" i="10"/>
  <c r="I36" i="11" s="1"/>
  <c r="H11" i="10"/>
  <c r="H36" i="11" s="1"/>
  <c r="G11" i="10"/>
  <c r="G36" i="11" s="1"/>
  <c r="F11" i="10"/>
  <c r="J11" i="10" l="1"/>
  <c r="F36" i="11"/>
  <c r="J36" i="11" l="1"/>
  <c r="I11" i="50" s="1"/>
  <c r="I14" i="50" s="1"/>
  <c r="I38" i="50" s="1"/>
  <c r="A37" i="10"/>
  <c r="A8" i="1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11" i="3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11" i="32"/>
  <c r="A12" i="32" s="1"/>
  <c r="A13" i="32" s="1"/>
  <c r="A14" i="32" s="1"/>
  <c r="A15" i="32" s="1"/>
  <c r="A16" i="32" s="1"/>
  <c r="A17" i="32" s="1"/>
  <c r="A18" i="32" s="1"/>
  <c r="A19" i="32" s="1"/>
  <c r="A20" i="32" s="1"/>
  <c r="A21" i="32" s="1"/>
  <c r="A22" i="32" s="1"/>
  <c r="A23" i="32" s="1"/>
  <c r="A24" i="32" s="1"/>
  <c r="A25" i="32" s="1"/>
  <c r="A26" i="32" s="1"/>
  <c r="A27" i="32" s="1"/>
  <c r="A28" i="32" s="1"/>
  <c r="A29" i="32" s="1"/>
  <c r="A30" i="32" s="1"/>
  <c r="A31" i="32" s="1"/>
  <c r="A32" i="32" s="1"/>
  <c r="A33" i="32" s="1"/>
  <c r="A34" i="32" s="1"/>
  <c r="A35" i="32" s="1"/>
  <c r="A36" i="32" s="1"/>
  <c r="A37" i="32" s="1"/>
  <c r="A38" i="32" s="1"/>
  <c r="A39" i="32" s="1"/>
  <c r="A40" i="32" s="1"/>
  <c r="A41" i="32" s="1"/>
  <c r="A42" i="32" s="1"/>
  <c r="A43" i="32" s="1"/>
  <c r="A44" i="32" s="1"/>
  <c r="A45" i="32" s="1"/>
  <c r="A46" i="32" s="1"/>
  <c r="A9" i="34"/>
  <c r="A10" i="34" s="1"/>
  <c r="A11" i="34" s="1"/>
  <c r="A12" i="34" s="1"/>
  <c r="A13" i="34" s="1"/>
  <c r="A14" i="34" s="1"/>
  <c r="A15" i="34" s="1"/>
  <c r="A16" i="34" s="1"/>
  <c r="A17" i="34" s="1"/>
  <c r="A18" i="34" s="1"/>
  <c r="A19" i="34" s="1"/>
  <c r="A20" i="34" s="1"/>
  <c r="A21" i="34" s="1"/>
</calcChain>
</file>

<file path=xl/sharedStrings.xml><?xml version="1.0" encoding="utf-8"?>
<sst xmlns="http://schemas.openxmlformats.org/spreadsheetml/2006/main" count="1138" uniqueCount="646">
  <si>
    <r>
      <t>1</t>
    </r>
    <r>
      <rPr>
        <sz val="10"/>
        <rFont val="Arial"/>
        <family val="2"/>
      </rPr>
      <t>Depth to</t>
    </r>
  </si>
  <si>
    <t>Account 250 - Analysis of Entries in Depreciation Reserve</t>
  </si>
  <si>
    <t>(This schedule is to be completed if records are maintained showing depreciation reserve by plant accounts)</t>
  </si>
  <si>
    <t>Debits to</t>
  </si>
  <si>
    <t>Credits to</t>
  </si>
  <si>
    <t xml:space="preserve">Reserves </t>
  </si>
  <si>
    <t>Salvage and</t>
  </si>
  <si>
    <t>Reserve</t>
  </si>
  <si>
    <t>Cost of</t>
  </si>
  <si>
    <t>Beginning</t>
  </si>
  <si>
    <t xml:space="preserve">Excl. Cost </t>
  </si>
  <si>
    <t>Removal Net</t>
  </si>
  <si>
    <t>DEPRECIABLE PLANT</t>
  </si>
  <si>
    <t>of Year</t>
  </si>
  <si>
    <t>Excl. Salvage</t>
  </si>
  <si>
    <t>Kind of Tax</t>
  </si>
  <si>
    <t>Year</t>
  </si>
  <si>
    <t>Screw or welded casing</t>
  </si>
  <si>
    <t>Cement - asbestos</t>
  </si>
  <si>
    <t>Welded steel</t>
  </si>
  <si>
    <t>Wood</t>
  </si>
  <si>
    <t>Other (specify)</t>
  </si>
  <si>
    <t>Other Sizes</t>
  </si>
  <si>
    <t>(Specify Sizes)</t>
  </si>
  <si>
    <t>All Sizes</t>
  </si>
  <si>
    <t>SCHEDULE D-4</t>
  </si>
  <si>
    <t>Number of Active Service Connections</t>
  </si>
  <si>
    <t>Metered - Dec 31</t>
  </si>
  <si>
    <t>Flat Rate - Dec 31</t>
  </si>
  <si>
    <t>Prior</t>
  </si>
  <si>
    <t>Current</t>
  </si>
  <si>
    <t>Industrial</t>
  </si>
  <si>
    <t>SCHEDULE A-5</t>
  </si>
  <si>
    <t xml:space="preserve">       Earth</t>
  </si>
  <si>
    <t xml:space="preserve">       Wood</t>
  </si>
  <si>
    <t>B.  Distribution reservoirs</t>
  </si>
  <si>
    <t>C.  Tanks</t>
  </si>
  <si>
    <t xml:space="preserve">       Metal</t>
  </si>
  <si>
    <t>SCHEDULE D-3</t>
  </si>
  <si>
    <t>Description of Transmission and Distribution Facilities</t>
  </si>
  <si>
    <t>A.  LENGTH OF DITCHES, FLUMES AND LINED CONDUITS IN MILES FOR VARIOUS CAPACITIES</t>
  </si>
  <si>
    <t>Capacities in Cubic Feet Per Second or Miner's Inches (State Which) ______________</t>
  </si>
  <si>
    <t>0 to 5</t>
  </si>
  <si>
    <t>6 to 10</t>
  </si>
  <si>
    <t>11 to 20</t>
  </si>
  <si>
    <t>21 to 30</t>
  </si>
  <si>
    <t>31 to 40</t>
  </si>
  <si>
    <t>41 to 50</t>
  </si>
  <si>
    <t>51 to 75</t>
  </si>
  <si>
    <t>76 to 100</t>
  </si>
  <si>
    <t>Ditch</t>
  </si>
  <si>
    <t>Flume</t>
  </si>
  <si>
    <t>Lined conduit</t>
  </si>
  <si>
    <t>101 to 200</t>
  </si>
  <si>
    <t>201 to 300</t>
  </si>
  <si>
    <t>301 to 400</t>
  </si>
  <si>
    <t>401 to 500</t>
  </si>
  <si>
    <t>501 to 750</t>
  </si>
  <si>
    <t>751 to 1000</t>
  </si>
  <si>
    <t>Over 1000</t>
  </si>
  <si>
    <t>All Lengths</t>
  </si>
  <si>
    <t>B.  FOOTAGES OF PIPE BY INSIDE DIAMETERS IN INCHES - NOT INCLUDING SERVICE PIPING</t>
  </si>
  <si>
    <t>Cast Iron</t>
  </si>
  <si>
    <t>Cast Iron (cement lined)</t>
  </si>
  <si>
    <t>Concrete</t>
  </si>
  <si>
    <t>Copper</t>
  </si>
  <si>
    <t>Riveted steel</t>
  </si>
  <si>
    <t>Standard screw</t>
  </si>
  <si>
    <t>SCHEDULE D-5</t>
  </si>
  <si>
    <t xml:space="preserve">Number of Meters and Services on </t>
  </si>
  <si>
    <t>Pipe Systems at End of Year</t>
  </si>
  <si>
    <t>Size</t>
  </si>
  <si>
    <t>3/4 - in</t>
  </si>
  <si>
    <t>1 - in</t>
  </si>
  <si>
    <t xml:space="preserve"> - in</t>
  </si>
  <si>
    <t>SCHEDULE D-6</t>
  </si>
  <si>
    <t>Meter Testing Data</t>
  </si>
  <si>
    <t>A.</t>
  </si>
  <si>
    <t>Number of Meters Tested During Year as Prescribed</t>
  </si>
  <si>
    <t>in Section VI of General Order No. 103:</t>
  </si>
  <si>
    <t>1.  New, after being received . . .</t>
  </si>
  <si>
    <t xml:space="preserve">2.  Used, before repair  . . . . . . . </t>
  </si>
  <si>
    <t>3.  Used, after repair . . . . . . . . .</t>
  </si>
  <si>
    <t>4.  Found fast, requiring billing</t>
  </si>
  <si>
    <t xml:space="preserve">     adjustment . . . . . . . . . . . . .</t>
  </si>
  <si>
    <t xml:space="preserve">B.  </t>
  </si>
  <si>
    <t>Number of Meters in Service Since Last Test</t>
  </si>
  <si>
    <t>SCHEDULE B-1</t>
  </si>
  <si>
    <t>Account 501 - Operating Revenues</t>
  </si>
  <si>
    <t>Net Change</t>
  </si>
  <si>
    <t>Show Decrease</t>
  </si>
  <si>
    <t>ACCOUNT</t>
  </si>
  <si>
    <t>Current Year</t>
  </si>
  <si>
    <t>Preceding Year</t>
  </si>
  <si>
    <t xml:space="preserve"> I.  WATER SERVICE REVENUES</t>
  </si>
  <si>
    <t>Maintenance of structures and facilities</t>
  </si>
  <si>
    <t>Maintenance of structures and improvements</t>
  </si>
  <si>
    <t>Maintenance of collect and impound reservoirs</t>
  </si>
  <si>
    <t>Maintenance of source of supply facilities</t>
  </si>
  <si>
    <t>Maintenance of lake, river and other intakes</t>
  </si>
  <si>
    <t>Maintenance of springs and tunnels</t>
  </si>
  <si>
    <t>Maintenance of wells</t>
  </si>
  <si>
    <t>Maintenance of supply mains</t>
  </si>
  <si>
    <t>Maintenance of other source of supply plant</t>
  </si>
  <si>
    <t xml:space="preserve">    Total source of supply expense</t>
  </si>
  <si>
    <t>II.  PUMPING EXPENSES</t>
  </si>
  <si>
    <t>Operation supervision labor and expense</t>
  </si>
  <si>
    <t>Power production labor, expenses and fuel</t>
  </si>
  <si>
    <t>Fuel for power production</t>
  </si>
  <si>
    <t>Pumping labor and expenses</t>
  </si>
  <si>
    <t>Fuel or power purchased for pumping</t>
  </si>
  <si>
    <t>Maintenance supervision and engineering</t>
  </si>
  <si>
    <t>Maintenance of structures and equipment</t>
  </si>
  <si>
    <t>Maintenance of power production equipment</t>
  </si>
  <si>
    <t>Maintenance of other pumping plant</t>
  </si>
  <si>
    <t xml:space="preserve">    Total pumping expenses</t>
  </si>
  <si>
    <t>III.  WATER TREATMENT EXPENSES</t>
  </si>
  <si>
    <t>Chemicals and filtering materials</t>
  </si>
  <si>
    <t>Preceding</t>
  </si>
  <si>
    <t>Total acres irrigated</t>
  </si>
  <si>
    <t>Total population served</t>
  </si>
  <si>
    <t>I, the undersigned</t>
  </si>
  <si>
    <t xml:space="preserve">Commercial </t>
  </si>
  <si>
    <t>Residential</t>
  </si>
  <si>
    <t>V.  CUSTOMER ACCOUNT EXPENSES</t>
  </si>
  <si>
    <t>Supervision</t>
  </si>
  <si>
    <t>Superv., meter read., other customer acct expenses</t>
  </si>
  <si>
    <t>Meter reading expenses</t>
  </si>
  <si>
    <t>Customer records and collection expenses</t>
  </si>
  <si>
    <t>Customer records and accounts expenses</t>
  </si>
  <si>
    <t>Miscellaneous customer accounts expenses</t>
  </si>
  <si>
    <t>Uncollectible accounts</t>
  </si>
  <si>
    <t xml:space="preserve">    Total customer account expenses</t>
  </si>
  <si>
    <t>VI.  SALES EXPENSES</t>
  </si>
  <si>
    <t>Sales expenses</t>
  </si>
  <si>
    <t>Advertising expenses</t>
  </si>
  <si>
    <t>Merchandising, jobbing and contract work</t>
  </si>
  <si>
    <t xml:space="preserve">    Total sales expenses</t>
  </si>
  <si>
    <t>Administrative and general salaries</t>
  </si>
  <si>
    <t>Office supplies and other expenses</t>
  </si>
  <si>
    <t>Property insurance</t>
  </si>
  <si>
    <t>Property insurance, injuries and damages</t>
  </si>
  <si>
    <t>Injuries and damages</t>
  </si>
  <si>
    <t>Employees' pensions and benefits</t>
  </si>
  <si>
    <t>Franchise requirements</t>
  </si>
  <si>
    <t>Regulatory commission expenses</t>
  </si>
  <si>
    <t>Outside services employed</t>
  </si>
  <si>
    <t>Miscellaneous other general expenses</t>
  </si>
  <si>
    <t>Miscellaneous other general operation expenses</t>
  </si>
  <si>
    <t>Miscellaneous general expenses</t>
  </si>
  <si>
    <t>Maintenance of general plant</t>
  </si>
  <si>
    <t xml:space="preserve">    Total administrative and general expenses</t>
  </si>
  <si>
    <t>Rents</t>
  </si>
  <si>
    <t>Administrative expenses transferred - Cr.</t>
  </si>
  <si>
    <t>Duplicate charges - Cr.</t>
  </si>
  <si>
    <t xml:space="preserve">    Total miscellaneous</t>
  </si>
  <si>
    <t xml:space="preserve">        Total operating expenses</t>
  </si>
  <si>
    <t xml:space="preserve"> No.</t>
  </si>
  <si>
    <t>SCHEDULE B-4</t>
  </si>
  <si>
    <t>Account 507 - Taxes Charged During Year</t>
  </si>
  <si>
    <t>Annual</t>
  </si>
  <si>
    <t>Amount</t>
  </si>
  <si>
    <t>(Account 521)</t>
  </si>
  <si>
    <t>(Account -----)</t>
  </si>
  <si>
    <t>(Omit Account)</t>
  </si>
  <si>
    <r>
      <t>….….(Unit)</t>
    </r>
    <r>
      <rPr>
        <vertAlign val="superscript"/>
        <sz val="10"/>
        <rFont val="Arial"/>
        <family val="2"/>
      </rPr>
      <t xml:space="preserve">2 </t>
    </r>
  </si>
  <si>
    <t>SCHEDULE D-1</t>
  </si>
  <si>
    <t>Sources of Supply and Water Developed</t>
  </si>
  <si>
    <t>STREAMS</t>
  </si>
  <si>
    <r>
      <t>FLOW IN ………….(unit)</t>
    </r>
    <r>
      <rPr>
        <vertAlign val="superscript"/>
        <sz val="10"/>
        <rFont val="Arial"/>
        <family val="2"/>
      </rPr>
      <t>2</t>
    </r>
  </si>
  <si>
    <t>From Stream</t>
  </si>
  <si>
    <t>Quantities</t>
  </si>
  <si>
    <t xml:space="preserve">Line </t>
  </si>
  <si>
    <t>or Creek</t>
  </si>
  <si>
    <t>Location of</t>
  </si>
  <si>
    <t>Priority Right</t>
  </si>
  <si>
    <t>Diversions</t>
  </si>
  <si>
    <t>Diverted</t>
  </si>
  <si>
    <t>Diverted into*</t>
  </si>
  <si>
    <t>(Name)</t>
  </si>
  <si>
    <t>Diversion Point</t>
  </si>
  <si>
    <t>Claim</t>
  </si>
  <si>
    <t>Capacity</t>
  </si>
  <si>
    <t>Max.</t>
  </si>
  <si>
    <t>Min.</t>
  </si>
  <si>
    <r>
      <t>………….(Unit)</t>
    </r>
    <r>
      <rPr>
        <vertAlign val="superscript"/>
        <sz val="10"/>
        <rFont val="Arial"/>
        <family val="2"/>
      </rPr>
      <t xml:space="preserve">2 </t>
    </r>
  </si>
  <si>
    <t>Remarks</t>
  </si>
  <si>
    <t>WELLS</t>
  </si>
  <si>
    <t xml:space="preserve">Pumping </t>
  </si>
  <si>
    <t>At Plant</t>
  </si>
  <si>
    <t>Pumped</t>
  </si>
  <si>
    <t>(Name or Number)</t>
  </si>
  <si>
    <t>Dimensions</t>
  </si>
  <si>
    <r>
      <t>………(Unit)</t>
    </r>
    <r>
      <rPr>
        <vertAlign val="superscript"/>
        <sz val="10"/>
        <rFont val="Arial"/>
        <family val="2"/>
      </rPr>
      <t>2</t>
    </r>
  </si>
  <si>
    <t>FLOW IN</t>
  </si>
  <si>
    <t>TUNNELS AND SPRINGS</t>
  </si>
  <si>
    <r>
      <t>………………(Unit)</t>
    </r>
    <r>
      <rPr>
        <vertAlign val="superscript"/>
        <sz val="10"/>
        <rFont val="Arial"/>
        <family val="2"/>
      </rPr>
      <t>2</t>
    </r>
  </si>
  <si>
    <t>Used</t>
  </si>
  <si>
    <t>Designation</t>
  </si>
  <si>
    <t>Maximum</t>
  </si>
  <si>
    <t>Minimum</t>
  </si>
  <si>
    <t>Purchased Water for Resale</t>
  </si>
  <si>
    <t>Purchased from</t>
  </si>
  <si>
    <t>Annual quantities purchased</t>
  </si>
  <si>
    <r>
      <t>(Unit chosen)</t>
    </r>
    <r>
      <rPr>
        <vertAlign val="superscript"/>
        <sz val="10"/>
        <rFont val="Arial"/>
        <family val="2"/>
      </rPr>
      <t>2</t>
    </r>
  </si>
  <si>
    <t>* State ditch, pipe line, reservoir, etc., with name, if any.</t>
  </si>
  <si>
    <t>1 Average depth to water surface below ground surface.</t>
  </si>
  <si>
    <t>2 The quantity unit in established use for expressing water stored and used in large amounts is the acre foot, which equals 42,560 cubic feet: in domestic</t>
  </si>
  <si>
    <t xml:space="preserve">     use the thousand gallon or the hundred cubic feet.  The rate of flow or discharge in larger amounts is expressed in cubic feet per second, in gallons per </t>
  </si>
  <si>
    <t xml:space="preserve">     minute, in gallons per day, or in the miner's inch.  Please be careful to state the unit used.</t>
  </si>
  <si>
    <t>SCHEDULE D-2</t>
  </si>
  <si>
    <t>Description of Storage Facilities</t>
  </si>
  <si>
    <t>Combined Capacity</t>
  </si>
  <si>
    <t>Type</t>
  </si>
  <si>
    <t>(Gallons or Acre Feet)</t>
  </si>
  <si>
    <t>A. Collecting reservoirs</t>
  </si>
  <si>
    <t xml:space="preserve">       Concrete</t>
  </si>
  <si>
    <t>Schedule D-2 - Description of Storage Facilities</t>
  </si>
  <si>
    <t>Schedule D-3 - Description of Transmission and Distribution Facilities</t>
  </si>
  <si>
    <t>Schedule D-4 - Number of Active Service Connections</t>
  </si>
  <si>
    <t>Schedule D-6 - Meter Testing Data</t>
  </si>
  <si>
    <t>Schedule D-7 - Water Delivered to Metered Customers by Months and Years</t>
  </si>
  <si>
    <t xml:space="preserve"> Line</t>
  </si>
  <si>
    <t>(PLEASE VERIFY THAT ALL SCHEDULES ARE ACCURATE AND COMPLETE BEFORE SIGNING)</t>
  </si>
  <si>
    <t>Number</t>
  </si>
  <si>
    <t>DECLARATION</t>
  </si>
  <si>
    <t>Name of Utility</t>
  </si>
  <si>
    <t>Schedule A-1a - Account 100.1 - Utility Plant in Service</t>
  </si>
  <si>
    <t>IV.  TRANS. AND DIST. EXPENSES</t>
  </si>
  <si>
    <t>Storage facilities expenses</t>
  </si>
  <si>
    <t>Transmission and distribution lines expenses</t>
  </si>
  <si>
    <t>Meter expenses</t>
  </si>
  <si>
    <t>Customer installations expenses</t>
  </si>
  <si>
    <t>Maintenance of structures and plant</t>
  </si>
  <si>
    <t>Maintenance of reservoirs and tanks</t>
  </si>
  <si>
    <t>Maintenance of trans. and distribution mains</t>
  </si>
  <si>
    <t>Maintenance of mains</t>
  </si>
  <si>
    <t>5/8 x 3/4 - in</t>
  </si>
  <si>
    <t>Maintenance of fire mains</t>
  </si>
  <si>
    <t>Maintenance of services</t>
  </si>
  <si>
    <t>Maintenance of other trans. and distribution plant</t>
  </si>
  <si>
    <t>Maintenance of meters</t>
  </si>
  <si>
    <t>Maintenance of hydrants</t>
  </si>
  <si>
    <t>Maintenance of miscellaneous plant</t>
  </si>
  <si>
    <t>Total credits</t>
  </si>
  <si>
    <t>Deduct:</t>
  </si>
  <si>
    <t>Debits to reserves during year</t>
  </si>
  <si>
    <t>Book cost of property retired</t>
  </si>
  <si>
    <t>Cost of removal</t>
  </si>
  <si>
    <t>Total debits</t>
  </si>
  <si>
    <t>Balance in reserve at end of year</t>
  </si>
  <si>
    <t>INDEX</t>
  </si>
  <si>
    <t>Charged</t>
  </si>
  <si>
    <t>PAGE</t>
  </si>
  <si>
    <t>Removal</t>
  </si>
  <si>
    <t>(Dr.) or Cr.</t>
  </si>
  <si>
    <t>I.  SOURCE OF SUPPLY PLANT</t>
  </si>
  <si>
    <t>II.  PUMPING PLANT</t>
  </si>
  <si>
    <t>III.  WATER TREATMENT PLANT</t>
  </si>
  <si>
    <t>IV.  TRANS. AND DIST. PLANT</t>
  </si>
  <si>
    <t>V.  GENERAL PLANT</t>
  </si>
  <si>
    <t>SCHEDULE A-4</t>
  </si>
  <si>
    <t xml:space="preserve">   Sub-total</t>
  </si>
  <si>
    <t>603.1  Metered sales</t>
  </si>
  <si>
    <t>II.  OTHER WATER REVENUES</t>
  </si>
  <si>
    <t xml:space="preserve">     Total operating revenues</t>
  </si>
  <si>
    <t>Location</t>
  </si>
  <si>
    <t>SCHEDULE B-2</t>
  </si>
  <si>
    <t>Respondent should use the group of accounts applicable to its class</t>
  </si>
  <si>
    <t>Class</t>
  </si>
  <si>
    <t>A</t>
  </si>
  <si>
    <t>B</t>
  </si>
  <si>
    <t>C</t>
  </si>
  <si>
    <t>I.  SOURCE OF SUPPLY EXPENSE</t>
  </si>
  <si>
    <t xml:space="preserve">  Operation</t>
  </si>
  <si>
    <t>Operation supervision and engineering</t>
  </si>
  <si>
    <t>Operation supervision, labor and expenses</t>
  </si>
  <si>
    <t>Operation labor and expenses</t>
  </si>
  <si>
    <t>Miscellaneous expenses</t>
  </si>
  <si>
    <t>Purchased water</t>
  </si>
  <si>
    <t xml:space="preserve">  Maintenance</t>
  </si>
  <si>
    <t xml:space="preserve">Maintenance supervision and engineering </t>
  </si>
  <si>
    <t>in (Parenthesis)</t>
  </si>
  <si>
    <t>Total transmission and distribution expenses</t>
  </si>
  <si>
    <t>Public authorities</t>
  </si>
  <si>
    <t>Irrigation</t>
  </si>
  <si>
    <t xml:space="preserve">  Subtotal</t>
  </si>
  <si>
    <t>Private fire connections</t>
  </si>
  <si>
    <t>Public fire hydrants</t>
  </si>
  <si>
    <t xml:space="preserve">  Total</t>
  </si>
  <si>
    <t>Working Cash</t>
  </si>
  <si>
    <t>Determination of Operational Cash Requirement</t>
  </si>
  <si>
    <t>of</t>
  </si>
  <si>
    <t>End</t>
  </si>
  <si>
    <t>Maintenance of water treatment equipment</t>
  </si>
  <si>
    <t xml:space="preserve">    Total water treatment expenses</t>
  </si>
  <si>
    <t>Less Accumulated Depreciation</t>
  </si>
  <si>
    <t>Less Other Reserves</t>
  </si>
  <si>
    <t xml:space="preserve">     Deferred Income Taxes</t>
  </si>
  <si>
    <t xml:space="preserve">     Deferred Investment Tax Credit</t>
  </si>
  <si>
    <t xml:space="preserve">     Other Reserves</t>
  </si>
  <si>
    <t>Less Adjustments</t>
  </si>
  <si>
    <t xml:space="preserve">     Other</t>
  </si>
  <si>
    <t>Add Materials and Supplies</t>
  </si>
  <si>
    <t>Signature</t>
  </si>
  <si>
    <t>Telephone Number</t>
  </si>
  <si>
    <t>Balance</t>
  </si>
  <si>
    <t>Line</t>
  </si>
  <si>
    <t xml:space="preserve"> Title of Account</t>
  </si>
  <si>
    <t>No.</t>
  </si>
  <si>
    <t>Acct.</t>
  </si>
  <si>
    <t>(a)</t>
  </si>
  <si>
    <t>(b)</t>
  </si>
  <si>
    <t>(c)</t>
  </si>
  <si>
    <t>(d)</t>
  </si>
  <si>
    <t>Received  _____________________</t>
  </si>
  <si>
    <t xml:space="preserve"> </t>
  </si>
  <si>
    <t>Examined _____________________</t>
  </si>
  <si>
    <t xml:space="preserve">U# </t>
  </si>
  <si>
    <t>ANNUAL REPORT</t>
  </si>
  <si>
    <t>OF</t>
  </si>
  <si>
    <t>TO THE</t>
  </si>
  <si>
    <t>PUBLIC UTILITIES COMMISSION</t>
  </si>
  <si>
    <t>STATE OF CALIFORNIA</t>
  </si>
  <si>
    <t>Land and Land Rights</t>
  </si>
  <si>
    <t>Depreciation and amortization reserves</t>
  </si>
  <si>
    <t>Population served</t>
  </si>
  <si>
    <t>Storage facilities</t>
  </si>
  <si>
    <t>Transmission and distribution facilities</t>
  </si>
  <si>
    <t>Utility plant in service</t>
  </si>
  <si>
    <t>Account 502 - Operating Expenses - For Class A, B, and C Water Utilities</t>
  </si>
  <si>
    <t>Account 502 - Operating Expenses - For Class A, B, and C Water Utilities (Continued)</t>
  </si>
  <si>
    <t>Advances for construction</t>
  </si>
  <si>
    <t>Contributions in aid of construction</t>
  </si>
  <si>
    <t>Account</t>
  </si>
  <si>
    <t>Operating revenues</t>
  </si>
  <si>
    <t>Operating expenses</t>
  </si>
  <si>
    <t>Taxes</t>
  </si>
  <si>
    <t>Schedule D-1 - Sources of Supply and Water Developed</t>
  </si>
  <si>
    <t>Classification</t>
  </si>
  <si>
    <t>Total Gross Plant (=Line 2 + Line 3 + Line 4)</t>
  </si>
  <si>
    <t>Total Accumulated Depreciation (=Line 7 + Line 8)</t>
  </si>
  <si>
    <t xml:space="preserve">Total Other Reserves (=Line 11 + Line 12 + Line 13) </t>
  </si>
  <si>
    <t>Total Adjustments (=Line 16 + Line 17 + Line 18)</t>
  </si>
  <si>
    <t>Add Working Cash (=Line 34)</t>
  </si>
  <si>
    <t>(=Line 5 - Line 9 - Line 14 - Line 19 + Line 20 + Line 21)</t>
  </si>
  <si>
    <t>Purchased Power &amp; Commodity for Resale*</t>
  </si>
  <si>
    <t>Meter Revenues:  Bimonthly Billing</t>
  </si>
  <si>
    <t>Other Revenues:  Flat Rate Monthly Billing</t>
  </si>
  <si>
    <t>Total Revenues (=Line 27 + Line 28)</t>
  </si>
  <si>
    <t>Ratio - Flat Rate to Total Revenues (=Line 28 / Line 29)</t>
  </si>
  <si>
    <t>5/24 x Line 25 x (100% - Line 30)</t>
  </si>
  <si>
    <t>1/24 x Line 25 x Line 30</t>
  </si>
  <si>
    <t>1/12 x Line 26</t>
  </si>
  <si>
    <t>Operational Cash Requirement  (=Line 31 + Line 32 - Line 33)</t>
  </si>
  <si>
    <t>*</t>
  </si>
  <si>
    <t>Operating Expenses, Excluding Taxes, Depreciation &amp; Uncollectible</t>
  </si>
  <si>
    <t>Date</t>
  </si>
  <si>
    <t>Declaration</t>
  </si>
  <si>
    <t>Index</t>
  </si>
  <si>
    <t>Additions</t>
  </si>
  <si>
    <t>Other Debits</t>
  </si>
  <si>
    <t>Title of Account</t>
  </si>
  <si>
    <t>Beg of Year</t>
  </si>
  <si>
    <t>During Year</t>
  </si>
  <si>
    <t>or (Credits)</t>
  </si>
  <si>
    <t>End of Year</t>
  </si>
  <si>
    <t>Acct</t>
  </si>
  <si>
    <t>(e)</t>
  </si>
  <si>
    <t>(f)</t>
  </si>
  <si>
    <t>DISTRIBUTION OF TAXES CHARGED</t>
  </si>
  <si>
    <t>(Show utility department where applicable and account charged)</t>
  </si>
  <si>
    <t>Total Taxes</t>
  </si>
  <si>
    <t>Water</t>
  </si>
  <si>
    <t>Nonutility</t>
  </si>
  <si>
    <t>Capitalized</t>
  </si>
  <si>
    <t>(Account 507)</t>
  </si>
  <si>
    <t>SCHEDULE A-1a</t>
  </si>
  <si>
    <t>I.  INTANGIBLE PLANT</t>
  </si>
  <si>
    <t>Organization</t>
  </si>
  <si>
    <t>II.  LANDED CAPITAL</t>
  </si>
  <si>
    <t>III.  SOURCE OF SUPPLY PLANT</t>
  </si>
  <si>
    <t>Wells</t>
  </si>
  <si>
    <t>IV.  PUMPING PLANT</t>
  </si>
  <si>
    <t>V.  WATER TREATMENT PLANT</t>
  </si>
  <si>
    <t>VI.  TRANSMISSION AND DIST. PLANT</t>
  </si>
  <si>
    <t>Services</t>
  </si>
  <si>
    <t>Meters</t>
  </si>
  <si>
    <t>Hydrants</t>
  </si>
  <si>
    <t>VII.  GENERAL PLANT</t>
  </si>
  <si>
    <t>RATE BASE</t>
  </si>
  <si>
    <t xml:space="preserve">     Plant in Service</t>
  </si>
  <si>
    <t xml:space="preserve">     Construction Work in Progress</t>
  </si>
  <si>
    <t xml:space="preserve">     General Office Prorate</t>
  </si>
  <si>
    <t xml:space="preserve">     Contributions in Aid of Construction</t>
  </si>
  <si>
    <t xml:space="preserve">     Advances for Construction</t>
  </si>
  <si>
    <t>VIII.  UNDISTRIBUTED ITEMS</t>
  </si>
  <si>
    <t>SCHEDULE A-1b</t>
  </si>
  <si>
    <t>Account 302 - Franchises and Consents</t>
  </si>
  <si>
    <t>Date of</t>
  </si>
  <si>
    <t>Acquisition</t>
  </si>
  <si>
    <t xml:space="preserve">by </t>
  </si>
  <si>
    <t>Name of Original Grantor</t>
  </si>
  <si>
    <t>Grant</t>
  </si>
  <si>
    <t>Utility</t>
  </si>
  <si>
    <t>Total</t>
  </si>
  <si>
    <t>SCHEDULE A-1c</t>
  </si>
  <si>
    <t>Account 250</t>
  </si>
  <si>
    <t>Account 251</t>
  </si>
  <si>
    <t>Account 252</t>
  </si>
  <si>
    <t>Account 253</t>
  </si>
  <si>
    <t>Limited-Term</t>
  </si>
  <si>
    <t>Utility Plant</t>
  </si>
  <si>
    <t>Other</t>
  </si>
  <si>
    <t>Item</t>
  </si>
  <si>
    <t>Plant</t>
  </si>
  <si>
    <t>Investments</t>
  </si>
  <si>
    <t>Adjustments</t>
  </si>
  <si>
    <t>Property</t>
  </si>
  <si>
    <t>Balance in reserves at beginning of year</t>
  </si>
  <si>
    <t>Add:</t>
  </si>
  <si>
    <t>Credits to reserves during year</t>
  </si>
  <si>
    <t>1.  Ten years or less . . . . . . . . .</t>
  </si>
  <si>
    <t xml:space="preserve">2.  More than 10, but less </t>
  </si>
  <si>
    <t xml:space="preserve">     than 15 years  . . . . . . . . . . . </t>
  </si>
  <si>
    <t xml:space="preserve">3.  More than 15 years  . . . . . . .  </t>
  </si>
  <si>
    <t>SCHEDULE D-7</t>
  </si>
  <si>
    <t>During Current Year</t>
  </si>
  <si>
    <t>of Service</t>
  </si>
  <si>
    <t>January</t>
  </si>
  <si>
    <t>February</t>
  </si>
  <si>
    <t>March</t>
  </si>
  <si>
    <t>April</t>
  </si>
  <si>
    <t>May</t>
  </si>
  <si>
    <t>June</t>
  </si>
  <si>
    <t>July</t>
  </si>
  <si>
    <t>Subtotal</t>
  </si>
  <si>
    <t>Commercial</t>
  </si>
  <si>
    <t>August</t>
  </si>
  <si>
    <t>September</t>
  </si>
  <si>
    <t>October</t>
  </si>
  <si>
    <t>November</t>
  </si>
  <si>
    <t>December</t>
  </si>
  <si>
    <t>Prior Year</t>
  </si>
  <si>
    <t>Quantity units to be in hundreds of cubic feet, thousands of gallons, acre-feet, or miner's inch-days.</t>
  </si>
  <si>
    <t>TABLE OF CONTENTS</t>
  </si>
  <si>
    <t>Page</t>
  </si>
  <si>
    <r>
      <t xml:space="preserve">A.  LENGTH OF DITCHES, FLUMES AND LINED CONDUITS IN MILES FOR VARIOUS CAPACITIES - </t>
    </r>
    <r>
      <rPr>
        <sz val="8"/>
        <rFont val="Arial"/>
        <family val="2"/>
      </rPr>
      <t>Continued</t>
    </r>
  </si>
  <si>
    <r>
      <t xml:space="preserve">B.  FOOTAGES OF PIPE BY INSIDE DIAMETERS IN INCHES - NOT INCLUDING SERVICE PIPING - </t>
    </r>
    <r>
      <rPr>
        <sz val="8"/>
        <rFont val="Arial"/>
        <family val="2"/>
      </rPr>
      <t>Continued</t>
    </r>
  </si>
  <si>
    <t>Title (Please Print)</t>
  </si>
  <si>
    <t>Electric power, gas or other fuel purchased for pumping and/or purchased commodity for resale billed after receipt (metered).</t>
  </si>
  <si>
    <t>Other Intangible Plant</t>
  </si>
  <si>
    <t>Total Intangible Plant</t>
  </si>
  <si>
    <t>Structures and Improvements</t>
  </si>
  <si>
    <t>Collecting and Impounding Reservoirs</t>
  </si>
  <si>
    <t>Lake, River and Other Intakes</t>
  </si>
  <si>
    <t>Springs and Tunnels</t>
  </si>
  <si>
    <t>Supply Mains</t>
  </si>
  <si>
    <t>Other Source of Supply Plant</t>
  </si>
  <si>
    <t>Total Source of Supply Plant</t>
  </si>
  <si>
    <t>Boiler Plant Equipment</t>
  </si>
  <si>
    <t>Other Power Production Equipment</t>
  </si>
  <si>
    <t>Pumping Equipment</t>
  </si>
  <si>
    <t>Other Pumping Plant</t>
  </si>
  <si>
    <t>Total Pumping Plant</t>
  </si>
  <si>
    <t>Water Treatment Equipment</t>
  </si>
  <si>
    <t>Total Water Treatment Plant</t>
  </si>
  <si>
    <t>Reservoirs and Tanks</t>
  </si>
  <si>
    <t>Transmission and Distribution Mains</t>
  </si>
  <si>
    <t>Fire Mains</t>
  </si>
  <si>
    <t>Meter Installations</t>
  </si>
  <si>
    <t>Other Transmission and Distribution Plant</t>
  </si>
  <si>
    <t>Total Transmission and Distribution Plant</t>
  </si>
  <si>
    <t>Office Furniture and Equipment</t>
  </si>
  <si>
    <t>Transportation Equipment</t>
  </si>
  <si>
    <t>Stores Equipment</t>
  </si>
  <si>
    <t>Laboratory Equipment</t>
  </si>
  <si>
    <t>Communication Equipment</t>
  </si>
  <si>
    <t>Power Operated Equipment</t>
  </si>
  <si>
    <t>Tools, Shop and Garage Equipment</t>
  </si>
  <si>
    <t>Other General Plant</t>
  </si>
  <si>
    <t>Total General Plant</t>
  </si>
  <si>
    <t>Other Tangible Property</t>
  </si>
  <si>
    <t>Utility Plant Purchased</t>
  </si>
  <si>
    <t>Utility Plant Sold</t>
  </si>
  <si>
    <t>Total Undistributed Items</t>
  </si>
  <si>
    <t xml:space="preserve">   Total Utility Plant in Service</t>
  </si>
  <si>
    <t>Lake, river and Other Intakes</t>
  </si>
  <si>
    <t>Water Plant Purchased</t>
  </si>
  <si>
    <t>Account 100.1 - Utility Plant in Service</t>
  </si>
  <si>
    <t>Account 100.1 - Utility Plant in Service (Continued)</t>
  </si>
  <si>
    <t>Agriculture</t>
  </si>
  <si>
    <t>1  The total should agree with the balance at the end of the year in Account 302 in Schedule A-1a Line 3.</t>
  </si>
  <si>
    <t>Term in Years</t>
  </si>
  <si>
    <t>Property taxes</t>
  </si>
  <si>
    <t>Other taxes</t>
  </si>
  <si>
    <t>Federal corporate income taxes</t>
  </si>
  <si>
    <t>California corporate franchise taxes</t>
  </si>
  <si>
    <t>Metered Sales to General Customers</t>
  </si>
  <si>
    <t>Unmetered Sales to General Customers</t>
  </si>
  <si>
    <t>Sales to Irrigation Customers</t>
  </si>
  <si>
    <t>Other Water Revenues</t>
  </si>
  <si>
    <t xml:space="preserve">    (d)  Charged to Account 265</t>
  </si>
  <si>
    <t xml:space="preserve">    (e)  Charged to clearing accounts</t>
  </si>
  <si>
    <t xml:space="preserve">    (f)  Salvage recovered</t>
  </si>
  <si>
    <t>Account 101 - Recycled Water Utility Plant</t>
  </si>
  <si>
    <t>Recycled Water Intangible Plant</t>
  </si>
  <si>
    <t>Recycled Water Land and Land Rights</t>
  </si>
  <si>
    <t>Recycled Water Depreciable Plant</t>
  </si>
  <si>
    <t xml:space="preserve">     Total Recycled Water Utility Plant</t>
  </si>
  <si>
    <t>601-1.1 Residential Sales</t>
  </si>
  <si>
    <t>601-1.2 Residential Low Income Discount (Debit)</t>
  </si>
  <si>
    <t>601-2 Commericial Sales</t>
  </si>
  <si>
    <t>601-3 Industrial Sales</t>
  </si>
  <si>
    <t>601-4 Sales to Public Authorities</t>
  </si>
  <si>
    <t>602-1.1 Residential Sales</t>
  </si>
  <si>
    <t>602-1.2 Residential Low Income Discount (Debit)</t>
  </si>
  <si>
    <t>602-2 Commericial Sales</t>
  </si>
  <si>
    <t>602-3 Industrial Sales</t>
  </si>
  <si>
    <t>602-4 Sales to Public Authorities</t>
  </si>
  <si>
    <t>603.2 Flat Rate Sales</t>
  </si>
  <si>
    <t>Private Fire Protection Service</t>
  </si>
  <si>
    <t>Public Fire Protection Service</t>
  </si>
  <si>
    <t>Sales to Other Water Utilities for Resale</t>
  </si>
  <si>
    <t>Sales to Governmental Agencies by Contracts</t>
  </si>
  <si>
    <t>Interdepartmental Sales</t>
  </si>
  <si>
    <t>Other Sales or Service</t>
  </si>
  <si>
    <t xml:space="preserve">   Total Water Service Revenues</t>
  </si>
  <si>
    <t>Customer Surcharges</t>
  </si>
  <si>
    <t>Miscellaneous Service Revenues</t>
  </si>
  <si>
    <t>Rent from Water Property</t>
  </si>
  <si>
    <t>Interdepartmental Rents</t>
  </si>
  <si>
    <t xml:space="preserve">   Total Other Water Revenues</t>
  </si>
  <si>
    <t>Recycled Water Revenues</t>
  </si>
  <si>
    <t>Power production labor and expenses</t>
  </si>
  <si>
    <t>Maintenance of power pumping equipment</t>
  </si>
  <si>
    <t>Miscellaneous, jobbing and contract work</t>
  </si>
  <si>
    <t>VII. RECYCLED WATER EXPENSES</t>
  </si>
  <si>
    <t>Operation and Maintenance</t>
  </si>
  <si>
    <t>Recycled water operation and maint. expenses</t>
  </si>
  <si>
    <t>Total recycled water expenses</t>
  </si>
  <si>
    <t>VIII.  ADMIN. AND GENERAL EXPENSES</t>
  </si>
  <si>
    <t>XI.  MISCELLANEOUS</t>
  </si>
  <si>
    <t>Customer surcredits</t>
  </si>
  <si>
    <t>Account 259</t>
  </si>
  <si>
    <t>Recycled</t>
  </si>
  <si>
    <t>Water Utility</t>
  </si>
  <si>
    <t>Accounts 250, 251, 252, 253, 259 - Depreciation and Amortization Reserves</t>
  </si>
  <si>
    <t>Demonstrating selling expenses</t>
  </si>
  <si>
    <t>Connections</t>
  </si>
  <si>
    <r>
      <t>End of Year</t>
    </r>
    <r>
      <rPr>
        <vertAlign val="superscript"/>
        <sz val="10"/>
        <rFont val="Arial"/>
        <family val="2"/>
      </rPr>
      <t>1</t>
    </r>
  </si>
  <si>
    <t>SCHEDULE A-5a</t>
  </si>
  <si>
    <t>Active Service</t>
  </si>
  <si>
    <t>Franchises and Consents (Schedule A-1c)</t>
  </si>
  <si>
    <t>DISTRICT WATER SYSTEM OPERATIONS</t>
  </si>
  <si>
    <t>(NAME OF CORPORATION)</t>
  </si>
  <si>
    <t>Name of District:</t>
  </si>
  <si>
    <t>Location:</t>
  </si>
  <si>
    <t>(TOWN OR CITY)</t>
  </si>
  <si>
    <t>(COUNTY)</t>
  </si>
  <si>
    <t>End of Year Balances in Selected Accounts</t>
  </si>
  <si>
    <t>Indicate the end of year balances shown in the district's accounting records for the following accounts:</t>
  </si>
  <si>
    <t>$</t>
  </si>
  <si>
    <t>Construction Work in Progress</t>
  </si>
  <si>
    <t>Advances for Construction</t>
  </si>
  <si>
    <t>Contributions in Aid of Construction</t>
  </si>
  <si>
    <t>Name of District Manager or Equivalent (Please Print)</t>
  </si>
  <si>
    <t>District</t>
  </si>
  <si>
    <t>Name of District</t>
  </si>
  <si>
    <t>at</t>
  </si>
  <si>
    <t>Address of District Office</t>
  </si>
  <si>
    <t>under penalty of perjury do declare that this report has been prepared by me, or under my direction, from the books, papers and records of the respondent; that I have carefully examined the same, and declare the same to be a complete and correct statement of the business and affairs of the above-named respondent and the operations of its property for the period of January 1, 2016, through December 31, 2016.</t>
  </si>
  <si>
    <t>Acres Irrigated</t>
  </si>
  <si>
    <t>Construction work in progress</t>
  </si>
  <si>
    <t>Meters and services on pipe system</t>
  </si>
  <si>
    <t>Service connections, active</t>
  </si>
  <si>
    <t>Materials and Supplies</t>
  </si>
  <si>
    <t>100-3</t>
  </si>
  <si>
    <t>State method of determining depreciation charges.</t>
  </si>
  <si>
    <t>Report the depreciation claimed in your Federal Income Tax Return for the year - $</t>
  </si>
  <si>
    <t xml:space="preserve">    (a)  Charged to Account 503</t>
  </si>
  <si>
    <t xml:space="preserve">    (b)  Charged to Account 504</t>
  </si>
  <si>
    <t xml:space="preserve">    (c)  Charged to Account 505</t>
  </si>
  <si>
    <r>
      <t xml:space="preserve">    (g)  All other credits</t>
    </r>
    <r>
      <rPr>
        <vertAlign val="superscript"/>
        <sz val="10"/>
        <rFont val="Arial"/>
        <family val="2"/>
      </rPr>
      <t>1</t>
    </r>
  </si>
  <si>
    <r>
      <t>All other debits</t>
    </r>
    <r>
      <rPr>
        <vertAlign val="superscript"/>
        <sz val="10"/>
        <rFont val="Arial"/>
        <family val="2"/>
      </rPr>
      <t>1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</si>
  <si>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Indicate the nature of these items and show the accounts affected by the contra entries.</t>
    </r>
  </si>
  <si>
    <t>Schedule A-1b - Account 101 - Recycled Water Utility Plant</t>
  </si>
  <si>
    <t>Schedule A-1c - Account 302 - Franchises and Consents</t>
  </si>
  <si>
    <t>Schedule A-4 - District Rate Base and Working Cash</t>
  </si>
  <si>
    <t>DISTRICT RATE BASE AND WORKING CASH</t>
  </si>
  <si>
    <t>TOTAL DISTRICT RATE BASE</t>
  </si>
  <si>
    <t xml:space="preserve">Schedule A-5 - Accounts 250, 251, 252, 253, 259 - Depreciation and Amortization Reserves </t>
  </si>
  <si>
    <t>Schedule A-5a - Account 250 - Analysis of Entries in Depreciation Reserve</t>
  </si>
  <si>
    <t>Schedule B-1 - Account 501 - Operating Revenues</t>
  </si>
  <si>
    <t>Schedule B-2 - Account 502 - Operating Expenses - For Class A, B, and C Water Utilities</t>
  </si>
  <si>
    <t>Schedule B-4 - Account 507 - Taxes Charged During Year</t>
  </si>
  <si>
    <t>Schedule D-5 - Number of Meters and Services on Pipe Systems at End of Year</t>
  </si>
  <si>
    <t>Sources of supply and water developed</t>
  </si>
  <si>
    <r>
      <t>Water Delivered to Metered Customers by Months and Years in ______CCF_____________ (Unit Chosen)</t>
    </r>
    <r>
      <rPr>
        <vertAlign val="superscript"/>
        <sz val="12"/>
        <rFont val="Arial"/>
        <family val="2"/>
      </rPr>
      <t>1</t>
    </r>
  </si>
  <si>
    <t>GENERAL INSTRUCTIONS</t>
  </si>
  <si>
    <t>1.</t>
  </si>
  <si>
    <t>Two completed and signed hard copies of this report and one electronic copy must be filed</t>
  </si>
  <si>
    <t>CALIFORNIA PUBLIC UTILITIES COMMISSION</t>
  </si>
  <si>
    <t>WATER DIVISION</t>
  </si>
  <si>
    <t>ATTN: BRUCE DEBERRY</t>
  </si>
  <si>
    <t>SAN FRANCISCO, CALIFORNIA  94102-3298</t>
  </si>
  <si>
    <t>bmd@cpuc.ca.gov</t>
  </si>
  <si>
    <t>2.</t>
  </si>
  <si>
    <t>Failure to file the report on time may subject a utility to the penalties and sanctions provided</t>
  </si>
  <si>
    <t>by the Public Utilities Code.</t>
  </si>
  <si>
    <t>3.</t>
  </si>
  <si>
    <t>4.</t>
  </si>
  <si>
    <t xml:space="preserve">The report must be prepared in accordance with the CPUC Excel annual report template.  </t>
  </si>
  <si>
    <t xml:space="preserve">The Excel file and a PDF of the file is to be submitted to the Commission. </t>
  </si>
  <si>
    <t>5.</t>
  </si>
  <si>
    <r>
      <t xml:space="preserve">The report must be filled in, and every question answered.  </t>
    </r>
    <r>
      <rPr>
        <b/>
        <sz val="12"/>
        <rFont val="Arial"/>
        <family val="2"/>
      </rPr>
      <t>LEAVE NO SCHEDULE BLANK</t>
    </r>
    <r>
      <rPr>
        <sz val="12"/>
        <rFont val="Arial"/>
        <family val="2"/>
      </rPr>
      <t>.</t>
    </r>
  </si>
  <si>
    <t>Insert the words "none" or "not applicable" or "n/a" when appropriate.</t>
  </si>
  <si>
    <t>6.</t>
  </si>
  <si>
    <t>7.</t>
  </si>
  <si>
    <t xml:space="preserve">Some schedules provide for a "balance at beginning of year."  The amount shown should </t>
  </si>
  <si>
    <t>agree with the "balance at end of year" as shown in the report for the previous year.  If there</t>
  </si>
  <si>
    <t>is a difference, it should be explained by footnote.</t>
  </si>
  <si>
    <t>8.</t>
  </si>
  <si>
    <t>When there is insufficient space in a schedule to permit a complete statement of the requested</t>
  </si>
  <si>
    <t>information, insert sheets should be prepared and identified by the number of the schedule to</t>
  </si>
  <si>
    <t>which it refers.  Be certain that the inserts are securely attached to the report.  If inserts are</t>
  </si>
  <si>
    <r>
      <t xml:space="preserve">needed, prepare all inserts in </t>
    </r>
    <r>
      <rPr>
        <u/>
        <sz val="12"/>
        <rFont val="Arial"/>
        <family val="2"/>
      </rPr>
      <t>one separate electronic file</t>
    </r>
    <r>
      <rPr>
        <sz val="12"/>
        <rFont val="Arial"/>
        <family val="2"/>
      </rPr>
      <t xml:space="preserve"> in Microsoft Excel format and file</t>
    </r>
  </si>
  <si>
    <t>it with the electronic file of this report.</t>
  </si>
  <si>
    <t>9.</t>
  </si>
  <si>
    <t>Fiscal year reports will not be accepted.</t>
  </si>
  <si>
    <t>The Declaration on Page 19 must be signed by an authorized officer, partner, or owner.</t>
  </si>
  <si>
    <t>Total and subtotal boxes are automatically summed in Excel. Auto-filled and summed boxes</t>
  </si>
  <si>
    <t>are Excel locked and identified by a light coloring of the box. Uncolored boxes can be manually</t>
  </si>
  <si>
    <t>filled. Complete the schedules by filling in the uncolored boxes where appropriate.</t>
  </si>
  <si>
    <t>Instructions</t>
  </si>
  <si>
    <t>4-5</t>
  </si>
  <si>
    <t>10-12</t>
  </si>
  <si>
    <t>Materials and supplies</t>
  </si>
  <si>
    <t>Rate base</t>
  </si>
  <si>
    <t>(Retirements)</t>
  </si>
  <si>
    <t xml:space="preserve">Other </t>
  </si>
  <si>
    <t>505 VAN NESS AVENUE, ROOM 3200</t>
  </si>
  <si>
    <t>REPORT MUST BE FILED NO LATER THAN APRIL 30, 2022</t>
  </si>
  <si>
    <r>
      <t>NO LATER THAN APRIL 30, 2022</t>
    </r>
    <r>
      <rPr>
        <sz val="12"/>
        <rFont val="Arial"/>
        <family val="2"/>
      </rPr>
      <t>, with:</t>
    </r>
  </si>
  <si>
    <t>This report must cover the calendar year from January 1, 2021 through December 31, 2021.</t>
  </si>
  <si>
    <t>FOR THE YEAR ENDED DECEMBER 31,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</si>
</sst>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164" formatCode="m/d/yy;@"/>
    <numFmt numFmtId="165" formatCode="#,##0.0000"/>
  </numFmts>
  <fonts count="30" x14ac:knownFonts="1">
    <font>
      <sz val="10"/>
      <name val="Arial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Courier"/>
      <family val="3"/>
    </font>
    <font>
      <sz val="8"/>
      <name val="Arial"/>
      <family val="2"/>
    </font>
    <font>
      <vertAlign val="superscript"/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sz val="6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vertAlign val="superscript"/>
      <sz val="12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8"/>
      <name val="Arial"/>
      <family val="2"/>
    </font>
    <font>
      <sz val="8.5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vertAlign val="superscript"/>
      <sz val="10"/>
      <name val="Arial"/>
      <family val="2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5" fillId="0" borderId="0"/>
    <xf numFmtId="0" fontId="5" fillId="0" borderId="0"/>
    <xf numFmtId="0" fontId="23" fillId="0" borderId="0"/>
    <xf numFmtId="0" fontId="3" fillId="0" borderId="0"/>
    <xf numFmtId="0" fontId="12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648">
    <xf numFmtId="0" fontId="0" fillId="0" borderId="0" xfId="0"/>
    <xf numFmtId="0" fontId="3" fillId="0" borderId="1" xfId="0" applyFont="1" applyBorder="1" applyAlignment="1">
      <alignment horizontal="centerContinuous"/>
    </xf>
    <xf numFmtId="0" fontId="3" fillId="0" borderId="1" xfId="0" applyFont="1" applyBorder="1"/>
    <xf numFmtId="0" fontId="2" fillId="0" borderId="0" xfId="0" applyFont="1"/>
    <xf numFmtId="0" fontId="3" fillId="0" borderId="0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4" fillId="0" borderId="3" xfId="0" applyFont="1" applyBorder="1"/>
    <xf numFmtId="0" fontId="3" fillId="0" borderId="4" xfId="0" applyFont="1" applyBorder="1"/>
    <xf numFmtId="0" fontId="3" fillId="0" borderId="4" xfId="0" applyFont="1" applyBorder="1" applyAlignment="1">
      <alignment horizontal="centerContinuous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Continuous"/>
    </xf>
    <xf numFmtId="0" fontId="3" fillId="0" borderId="8" xfId="0" applyFont="1" applyBorder="1" applyAlignment="1">
      <alignment horizontal="centerContinuous"/>
    </xf>
    <xf numFmtId="0" fontId="3" fillId="0" borderId="9" xfId="0" applyFont="1" applyBorder="1"/>
    <xf numFmtId="0" fontId="3" fillId="0" borderId="10" xfId="0" applyFont="1" applyBorder="1"/>
    <xf numFmtId="0" fontId="3" fillId="0" borderId="9" xfId="0" applyFont="1" applyBorder="1" applyAlignment="1">
      <alignment horizontal="centerContinuous"/>
    </xf>
    <xf numFmtId="0" fontId="3" fillId="0" borderId="0" xfId="0" applyFont="1" applyBorder="1"/>
    <xf numFmtId="0" fontId="3" fillId="0" borderId="2" xfId="0" applyFont="1" applyBorder="1"/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Continuous"/>
    </xf>
    <xf numFmtId="0" fontId="3" fillId="0" borderId="3" xfId="0" applyFont="1" applyBorder="1"/>
    <xf numFmtId="0" fontId="3" fillId="0" borderId="0" xfId="0" applyFont="1"/>
    <xf numFmtId="0" fontId="3" fillId="0" borderId="17" xfId="0" applyFont="1" applyBorder="1"/>
    <xf numFmtId="0" fontId="3" fillId="0" borderId="16" xfId="0" applyFont="1" applyBorder="1"/>
    <xf numFmtId="0" fontId="2" fillId="0" borderId="0" xfId="1" applyFont="1"/>
    <xf numFmtId="0" fontId="2" fillId="0" borderId="5" xfId="1" applyFont="1" applyBorder="1"/>
    <xf numFmtId="0" fontId="2" fillId="0" borderId="1" xfId="1" applyFont="1" applyBorder="1"/>
    <xf numFmtId="0" fontId="2" fillId="0" borderId="5" xfId="1" applyFont="1" applyBorder="1" applyAlignment="1" applyProtection="1">
      <alignment horizontal="center"/>
    </xf>
    <xf numFmtId="0" fontId="2" fillId="0" borderId="19" xfId="1" applyFont="1" applyBorder="1"/>
    <xf numFmtId="39" fontId="2" fillId="0" borderId="0" xfId="1" applyNumberFormat="1" applyFont="1" applyProtection="1"/>
    <xf numFmtId="0" fontId="2" fillId="0" borderId="0" xfId="1" applyFont="1" applyAlignment="1" applyProtection="1">
      <alignment horizontal="left"/>
    </xf>
    <xf numFmtId="0" fontId="2" fillId="0" borderId="6" xfId="1" applyFont="1" applyBorder="1" applyAlignment="1" applyProtection="1">
      <alignment horizontal="center"/>
    </xf>
    <xf numFmtId="0" fontId="2" fillId="0" borderId="0" xfId="1" applyFont="1" applyAlignment="1" applyProtection="1">
      <alignment horizontal="fill"/>
    </xf>
    <xf numFmtId="1" fontId="2" fillId="0" borderId="0" xfId="1" applyNumberFormat="1" applyFont="1"/>
    <xf numFmtId="1" fontId="2" fillId="0" borderId="5" xfId="1" applyNumberFormat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1" fontId="2" fillId="0" borderId="5" xfId="1" applyNumberFormat="1" applyFont="1" applyBorder="1" applyAlignment="1" applyProtection="1">
      <alignment horizontal="center"/>
    </xf>
    <xf numFmtId="1" fontId="2" fillId="0" borderId="6" xfId="1" applyNumberFormat="1" applyFont="1" applyBorder="1" applyAlignment="1" applyProtection="1">
      <alignment horizontal="center"/>
    </xf>
    <xf numFmtId="1" fontId="2" fillId="0" borderId="19" xfId="1" applyNumberFormat="1" applyFont="1" applyBorder="1" applyAlignment="1" applyProtection="1">
      <alignment horizontal="center"/>
    </xf>
    <xf numFmtId="0" fontId="2" fillId="0" borderId="19" xfId="1" applyFont="1" applyBorder="1" applyAlignment="1" applyProtection="1">
      <alignment horizontal="left"/>
    </xf>
    <xf numFmtId="1" fontId="2" fillId="0" borderId="19" xfId="1" applyNumberFormat="1" applyFont="1" applyBorder="1" applyAlignment="1" applyProtection="1">
      <alignment horizontal="left"/>
    </xf>
    <xf numFmtId="1" fontId="2" fillId="0" borderId="5" xfId="1" applyNumberFormat="1" applyFont="1" applyBorder="1" applyAlignment="1" applyProtection="1">
      <alignment horizontal="left"/>
    </xf>
    <xf numFmtId="0" fontId="2" fillId="0" borderId="15" xfId="1" applyFont="1" applyBorder="1"/>
    <xf numFmtId="1" fontId="2" fillId="0" borderId="17" xfId="1" applyNumberFormat="1" applyFont="1" applyBorder="1" applyAlignment="1" applyProtection="1">
      <alignment horizontal="left"/>
    </xf>
    <xf numFmtId="39" fontId="2" fillId="0" borderId="22" xfId="1" applyNumberFormat="1" applyFont="1" applyBorder="1" applyProtection="1"/>
    <xf numFmtId="0" fontId="2" fillId="0" borderId="22" xfId="1" applyFont="1" applyBorder="1"/>
    <xf numFmtId="1" fontId="2" fillId="0" borderId="22" xfId="1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3" fillId="0" borderId="1" xfId="2" applyFont="1" applyBorder="1"/>
    <xf numFmtId="0" fontId="4" fillId="0" borderId="0" xfId="0" applyFont="1" applyBorder="1"/>
    <xf numFmtId="0" fontId="7" fillId="0" borderId="16" xfId="0" applyFont="1" applyBorder="1" applyAlignment="1">
      <alignment horizontal="centerContinuous"/>
    </xf>
    <xf numFmtId="0" fontId="2" fillId="0" borderId="14" xfId="0" applyFont="1" applyBorder="1" applyAlignment="1">
      <alignment horizontal="center"/>
    </xf>
    <xf numFmtId="0" fontId="7" fillId="0" borderId="0" xfId="0" applyFont="1" applyBorder="1" applyAlignment="1">
      <alignment horizontal="centerContinuous"/>
    </xf>
    <xf numFmtId="0" fontId="4" fillId="0" borderId="14" xfId="0" applyFont="1" applyBorder="1" applyAlignment="1">
      <alignment horizontal="centerContinuous"/>
    </xf>
    <xf numFmtId="0" fontId="13" fillId="0" borderId="7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9" fillId="0" borderId="0" xfId="0" applyFont="1" applyBorder="1" applyAlignment="1">
      <alignment horizontal="centerContinuous"/>
    </xf>
    <xf numFmtId="0" fontId="3" fillId="0" borderId="18" xfId="0" applyFont="1" applyBorder="1"/>
    <xf numFmtId="0" fontId="3" fillId="0" borderId="23" xfId="0" applyFont="1" applyBorder="1"/>
    <xf numFmtId="0" fontId="13" fillId="0" borderId="0" xfId="0" applyFont="1"/>
    <xf numFmtId="0" fontId="9" fillId="0" borderId="0" xfId="0" applyFont="1" applyBorder="1" applyAlignment="1"/>
    <xf numFmtId="0" fontId="3" fillId="0" borderId="15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0" xfId="0" applyFont="1" applyFill="1" applyBorder="1"/>
    <xf numFmtId="0" fontId="3" fillId="0" borderId="16" xfId="0" applyFont="1" applyBorder="1" applyAlignment="1">
      <alignment horizontal="centerContinuous"/>
    </xf>
    <xf numFmtId="0" fontId="3" fillId="0" borderId="14" xfId="0" applyFont="1" applyBorder="1" applyAlignment="1">
      <alignment horizontal="centerContinuous"/>
    </xf>
    <xf numFmtId="0" fontId="3" fillId="0" borderId="26" xfId="0" applyFont="1" applyBorder="1" applyAlignment="1">
      <alignment horizontal="centerContinuous"/>
    </xf>
    <xf numFmtId="0" fontId="3" fillId="0" borderId="5" xfId="0" applyFont="1" applyBorder="1" applyAlignment="1">
      <alignment horizontal="centerContinuous"/>
    </xf>
    <xf numFmtId="0" fontId="3" fillId="0" borderId="6" xfId="0" applyFont="1" applyBorder="1" applyAlignment="1">
      <alignment horizontal="centerContinuous"/>
    </xf>
    <xf numFmtId="0" fontId="3" fillId="0" borderId="19" xfId="0" applyFont="1" applyBorder="1"/>
    <xf numFmtId="0" fontId="3" fillId="0" borderId="17" xfId="0" applyFont="1" applyBorder="1" applyAlignment="1">
      <alignment horizontal="centerContinuous"/>
    </xf>
    <xf numFmtId="0" fontId="3" fillId="0" borderId="18" xfId="0" applyFont="1" applyBorder="1" applyAlignment="1">
      <alignment horizontal="centerContinuous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5" xfId="0" applyFont="1" applyBorder="1"/>
    <xf numFmtId="0" fontId="3" fillId="0" borderId="15" xfId="0" applyFont="1" applyBorder="1"/>
    <xf numFmtId="0" fontId="3" fillId="0" borderId="19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7" xfId="0" applyFont="1" applyBorder="1"/>
    <xf numFmtId="0" fontId="3" fillId="0" borderId="1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3" xfId="0" applyFont="1" applyBorder="1" applyAlignment="1"/>
    <xf numFmtId="0" fontId="3" fillId="0" borderId="18" xfId="0" applyFont="1" applyBorder="1" applyAlignment="1">
      <alignment horizontal="center"/>
    </xf>
    <xf numFmtId="0" fontId="3" fillId="0" borderId="35" xfId="0" applyFont="1" applyBorder="1"/>
    <xf numFmtId="0" fontId="3" fillId="0" borderId="22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10" fillId="0" borderId="5" xfId="1" applyFont="1" applyBorder="1" applyAlignment="1" applyProtection="1">
      <alignment horizontal="center"/>
    </xf>
    <xf numFmtId="0" fontId="10" fillId="0" borderId="22" xfId="1" applyFont="1" applyBorder="1" applyAlignment="1">
      <alignment horizontal="center"/>
    </xf>
    <xf numFmtId="0" fontId="2" fillId="0" borderId="0" xfId="0" applyFont="1" applyBorder="1"/>
    <xf numFmtId="0" fontId="3" fillId="0" borderId="30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35" xfId="0" applyFont="1" applyBorder="1" applyAlignment="1">
      <alignment horizontal="centerContinuous"/>
    </xf>
    <xf numFmtId="0" fontId="3" fillId="0" borderId="42" xfId="0" applyFont="1" applyBorder="1" applyAlignment="1">
      <alignment horizontal="centerContinuous"/>
    </xf>
    <xf numFmtId="0" fontId="3" fillId="0" borderId="42" xfId="0" applyFont="1" applyBorder="1"/>
    <xf numFmtId="0" fontId="1" fillId="0" borderId="0" xfId="0" applyFont="1" applyAlignment="1">
      <alignment horizontal="centerContinuous"/>
    </xf>
    <xf numFmtId="0" fontId="3" fillId="0" borderId="3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23" xfId="0" applyFont="1" applyBorder="1" applyAlignment="1">
      <alignment horizontal="center"/>
    </xf>
    <xf numFmtId="0" fontId="3" fillId="0" borderId="23" xfId="0" applyFont="1" applyBorder="1" applyAlignment="1">
      <alignment horizontal="right"/>
    </xf>
    <xf numFmtId="0" fontId="3" fillId="0" borderId="19" xfId="0" applyFont="1" applyBorder="1" applyAlignment="1">
      <alignment horizontal="center"/>
    </xf>
    <xf numFmtId="0" fontId="1" fillId="0" borderId="0" xfId="0" applyFont="1" applyBorder="1" applyAlignment="1">
      <alignment horizontal="centerContinuous"/>
    </xf>
    <xf numFmtId="0" fontId="9" fillId="0" borderId="3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17" xfId="0" applyFont="1" applyBorder="1" applyAlignment="1">
      <alignment horizontal="center"/>
    </xf>
    <xf numFmtId="0" fontId="3" fillId="0" borderId="22" xfId="0" applyFont="1" applyBorder="1"/>
    <xf numFmtId="0" fontId="9" fillId="0" borderId="1" xfId="0" applyFont="1" applyBorder="1" applyAlignment="1">
      <alignment horizontal="centerContinuous"/>
    </xf>
    <xf numFmtId="0" fontId="3" fillId="0" borderId="36" xfId="0" applyFont="1" applyBorder="1"/>
    <xf numFmtId="0" fontId="3" fillId="0" borderId="1" xfId="0" applyFont="1" applyBorder="1" applyAlignment="1"/>
    <xf numFmtId="0" fontId="2" fillId="0" borderId="22" xfId="0" applyFont="1" applyBorder="1" applyAlignment="1">
      <alignment horizontal="center"/>
    </xf>
    <xf numFmtId="0" fontId="9" fillId="0" borderId="17" xfId="0" applyFont="1" applyBorder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2" fillId="0" borderId="17" xfId="0" applyFont="1" applyBorder="1" applyAlignment="1">
      <alignment horizontal="centerContinuous"/>
    </xf>
    <xf numFmtId="0" fontId="9" fillId="0" borderId="19" xfId="0" applyFont="1" applyBorder="1" applyAlignment="1">
      <alignment horizontal="centerContinuous"/>
    </xf>
    <xf numFmtId="0" fontId="3" fillId="0" borderId="36" xfId="0" applyFont="1" applyBorder="1" applyAlignment="1">
      <alignment horizontal="centerContinuous"/>
    </xf>
    <xf numFmtId="0" fontId="3" fillId="0" borderId="45" xfId="0" applyFont="1" applyBorder="1"/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42" xfId="0" applyFont="1" applyBorder="1" applyAlignment="1"/>
    <xf numFmtId="0" fontId="3" fillId="0" borderId="18" xfId="0" applyFont="1" applyBorder="1" applyAlignment="1"/>
    <xf numFmtId="0" fontId="2" fillId="0" borderId="0" xfId="0" applyFont="1" applyBorder="1" applyAlignment="1">
      <alignment horizontal="centerContinuous"/>
    </xf>
    <xf numFmtId="0" fontId="4" fillId="0" borderId="2" xfId="0" applyFont="1" applyBorder="1"/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5" xfId="0" applyFont="1" applyBorder="1"/>
    <xf numFmtId="0" fontId="4" fillId="0" borderId="8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8" xfId="0" applyFont="1" applyBorder="1"/>
    <xf numFmtId="0" fontId="2" fillId="0" borderId="0" xfId="2" applyFont="1"/>
    <xf numFmtId="0" fontId="3" fillId="0" borderId="0" xfId="2" applyFont="1"/>
    <xf numFmtId="0" fontId="2" fillId="0" borderId="0" xfId="2" applyFont="1" applyAlignment="1" applyProtection="1">
      <alignment horizontal="fill"/>
    </xf>
    <xf numFmtId="0" fontId="2" fillId="0" borderId="0" xfId="2" applyFont="1" applyAlignment="1" applyProtection="1">
      <alignment horizontal="left"/>
    </xf>
    <xf numFmtId="0" fontId="2" fillId="0" borderId="0" xfId="2" applyFont="1" applyBorder="1" applyAlignment="1" applyProtection="1">
      <alignment horizontal="left"/>
    </xf>
    <xf numFmtId="0" fontId="2" fillId="0" borderId="16" xfId="2" applyFont="1" applyBorder="1"/>
    <xf numFmtId="0" fontId="2" fillId="0" borderId="0" xfId="2" applyFont="1" applyBorder="1"/>
    <xf numFmtId="0" fontId="3" fillId="0" borderId="0" xfId="2" applyFont="1" applyBorder="1"/>
    <xf numFmtId="0" fontId="2" fillId="0" borderId="16" xfId="2" applyFont="1" applyBorder="1" applyAlignment="1" applyProtection="1">
      <alignment horizontal="center"/>
    </xf>
    <xf numFmtId="0" fontId="2" fillId="0" borderId="17" xfId="2" applyFont="1" applyBorder="1" applyAlignment="1" applyProtection="1">
      <alignment horizontal="centerContinuous"/>
    </xf>
    <xf numFmtId="0" fontId="2" fillId="0" borderId="1" xfId="2" applyFont="1" applyBorder="1" applyAlignment="1">
      <alignment horizontal="centerContinuous"/>
    </xf>
    <xf numFmtId="0" fontId="2" fillId="0" borderId="14" xfId="2" applyFont="1" applyBorder="1"/>
    <xf numFmtId="0" fontId="2" fillId="0" borderId="7" xfId="2" applyFont="1" applyBorder="1"/>
    <xf numFmtId="0" fontId="2" fillId="0" borderId="7" xfId="2" applyFont="1" applyBorder="1" applyAlignment="1" applyProtection="1">
      <alignment horizontal="center"/>
    </xf>
    <xf numFmtId="0" fontId="3" fillId="0" borderId="7" xfId="2" applyFont="1" applyBorder="1"/>
    <xf numFmtId="0" fontId="2" fillId="0" borderId="14" xfId="2" applyFont="1" applyBorder="1" applyAlignment="1" applyProtection="1">
      <alignment horizontal="center"/>
    </xf>
    <xf numFmtId="39" fontId="2" fillId="0" borderId="0" xfId="2" applyNumberFormat="1" applyFont="1" applyAlignment="1" applyProtection="1">
      <alignment horizontal="fill"/>
    </xf>
    <xf numFmtId="0" fontId="3" fillId="0" borderId="2" xfId="2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3" fillId="0" borderId="16" xfId="2" applyFont="1" applyBorder="1"/>
    <xf numFmtId="0" fontId="2" fillId="0" borderId="16" xfId="2" applyFont="1" applyBorder="1" applyAlignment="1" applyProtection="1">
      <alignment horizontal="centerContinuous"/>
    </xf>
    <xf numFmtId="0" fontId="2" fillId="0" borderId="0" xfId="2" applyFont="1" applyBorder="1" applyAlignment="1">
      <alignment horizontal="centerContinuous"/>
    </xf>
    <xf numFmtId="0" fontId="2" fillId="0" borderId="18" xfId="2" applyFont="1" applyBorder="1" applyAlignment="1">
      <alignment horizontal="centerContinuous"/>
    </xf>
    <xf numFmtId="0" fontId="2" fillId="0" borderId="5" xfId="2" applyFont="1" applyBorder="1" applyAlignment="1" applyProtection="1">
      <alignment horizontal="center"/>
    </xf>
    <xf numFmtId="0" fontId="2" fillId="0" borderId="16" xfId="2" applyFont="1" applyBorder="1" applyAlignment="1" applyProtection="1">
      <alignment horizontal="left"/>
    </xf>
    <xf numFmtId="0" fontId="2" fillId="0" borderId="14" xfId="2" applyFont="1" applyBorder="1" applyAlignment="1" applyProtection="1">
      <alignment horizontal="left"/>
    </xf>
    <xf numFmtId="0" fontId="2" fillId="0" borderId="6" xfId="2" applyFont="1" applyBorder="1" applyAlignment="1" applyProtection="1">
      <alignment horizontal="center"/>
    </xf>
    <xf numFmtId="0" fontId="3" fillId="0" borderId="17" xfId="2" applyFont="1" applyBorder="1" applyAlignment="1" applyProtection="1">
      <alignment horizontal="center"/>
    </xf>
    <xf numFmtId="0" fontId="3" fillId="0" borderId="19" xfId="2" applyFont="1" applyBorder="1" applyAlignment="1" applyProtection="1">
      <alignment horizontal="center"/>
    </xf>
    <xf numFmtId="0" fontId="3" fillId="0" borderId="1" xfId="2" applyFont="1" applyBorder="1" applyAlignment="1" applyProtection="1">
      <alignment horizontal="left"/>
    </xf>
    <xf numFmtId="0" fontId="3" fillId="0" borderId="8" xfId="0" applyFont="1" applyBorder="1"/>
    <xf numFmtId="0" fontId="3" fillId="0" borderId="22" xfId="0" applyFont="1" applyBorder="1" applyAlignment="1">
      <alignment horizontal="centerContinuous"/>
    </xf>
    <xf numFmtId="0" fontId="3" fillId="0" borderId="40" xfId="0" applyFont="1" applyBorder="1" applyAlignment="1">
      <alignment horizontal="center"/>
    </xf>
    <xf numFmtId="0" fontId="13" fillId="0" borderId="14" xfId="0" applyFont="1" applyBorder="1" applyAlignment="1">
      <alignment horizontal="centerContinuous"/>
    </xf>
    <xf numFmtId="0" fontId="13" fillId="0" borderId="8" xfId="0" applyFont="1" applyBorder="1" applyAlignment="1">
      <alignment horizontal="centerContinuous"/>
    </xf>
    <xf numFmtId="0" fontId="11" fillId="0" borderId="0" xfId="0" applyFont="1" applyBorder="1"/>
    <xf numFmtId="0" fontId="11" fillId="0" borderId="1" xfId="0" applyFont="1" applyBorder="1"/>
    <xf numFmtId="0" fontId="1" fillId="0" borderId="16" xfId="0" applyFont="1" applyBorder="1" applyAlignment="1">
      <alignment horizontal="centerContinuous"/>
    </xf>
    <xf numFmtId="0" fontId="3" fillId="0" borderId="5" xfId="0" applyFont="1" applyBorder="1" applyAlignment="1"/>
    <xf numFmtId="0" fontId="9" fillId="0" borderId="35" xfId="0" applyFont="1" applyBorder="1" applyAlignment="1">
      <alignment horizontal="centerContinuous"/>
    </xf>
    <xf numFmtId="0" fontId="9" fillId="0" borderId="16" xfId="0" applyFont="1" applyBorder="1" applyAlignment="1">
      <alignment horizontal="centerContinuous"/>
    </xf>
    <xf numFmtId="0" fontId="9" fillId="0" borderId="36" xfId="0" applyFont="1" applyBorder="1" applyAlignment="1">
      <alignment horizontal="center"/>
    </xf>
    <xf numFmtId="0" fontId="9" fillId="0" borderId="7" xfId="0" applyFont="1" applyBorder="1" applyAlignment="1">
      <alignment horizontal="centerContinuous"/>
    </xf>
    <xf numFmtId="0" fontId="9" fillId="0" borderId="14" xfId="0" applyFont="1" applyBorder="1" applyAlignment="1">
      <alignment horizontal="centerContinuous"/>
    </xf>
    <xf numFmtId="0" fontId="9" fillId="0" borderId="8" xfId="0" applyFont="1" applyBorder="1" applyAlignment="1">
      <alignment horizontal="centerContinuous"/>
    </xf>
    <xf numFmtId="0" fontId="9" fillId="0" borderId="6" xfId="0" applyFont="1" applyBorder="1" applyAlignment="1">
      <alignment horizontal="center"/>
    </xf>
    <xf numFmtId="0" fontId="9" fillId="0" borderId="18" xfId="0" applyFont="1" applyBorder="1" applyAlignment="1">
      <alignment horizontal="centerContinuous"/>
    </xf>
    <xf numFmtId="0" fontId="3" fillId="0" borderId="16" xfId="0" applyFont="1" applyBorder="1" applyAlignment="1">
      <alignment horizontal="left"/>
    </xf>
    <xf numFmtId="0" fontId="1" fillId="0" borderId="17" xfId="0" applyFont="1" applyBorder="1" applyAlignment="1">
      <alignment horizontal="centerContinuous"/>
    </xf>
    <xf numFmtId="0" fontId="3" fillId="0" borderId="16" xfId="0" applyFont="1" applyBorder="1" applyAlignment="1">
      <alignment horizontal="right"/>
    </xf>
    <xf numFmtId="0" fontId="3" fillId="0" borderId="14" xfId="0" applyFont="1" applyBorder="1"/>
    <xf numFmtId="0" fontId="14" fillId="0" borderId="16" xfId="0" applyFont="1" applyBorder="1" applyAlignment="1">
      <alignment vertical="top"/>
    </xf>
    <xf numFmtId="0" fontId="9" fillId="0" borderId="8" xfId="0" applyFont="1" applyBorder="1" applyAlignment="1">
      <alignment horizontal="center"/>
    </xf>
    <xf numFmtId="0" fontId="14" fillId="0" borderId="0" xfId="0" applyFont="1" applyBorder="1" applyAlignment="1">
      <alignment horizontal="centerContinuous"/>
    </xf>
    <xf numFmtId="0" fontId="13" fillId="0" borderId="0" xfId="0" applyFont="1" applyBorder="1"/>
    <xf numFmtId="0" fontId="13" fillId="0" borderId="0" xfId="0" applyFont="1" applyBorder="1" applyAlignment="1"/>
    <xf numFmtId="0" fontId="13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Continuous"/>
    </xf>
    <xf numFmtId="0" fontId="1" fillId="0" borderId="2" xfId="0" applyFont="1" applyBorder="1" applyAlignment="1">
      <alignment horizontal="centerContinuous"/>
    </xf>
    <xf numFmtId="0" fontId="2" fillId="0" borderId="16" xfId="0" applyFont="1" applyBorder="1" applyAlignment="1">
      <alignment horizontal="centerContinuous"/>
    </xf>
    <xf numFmtId="0" fontId="3" fillId="0" borderId="22" xfId="0" applyFont="1" applyBorder="1" applyAlignment="1">
      <alignment horizontal="right"/>
    </xf>
    <xf numFmtId="0" fontId="2" fillId="0" borderId="17" xfId="1" applyFont="1" applyBorder="1"/>
    <xf numFmtId="1" fontId="2" fillId="0" borderId="1" xfId="1" applyNumberFormat="1" applyFont="1" applyBorder="1"/>
    <xf numFmtId="0" fontId="3" fillId="0" borderId="1" xfId="1" applyFont="1" applyBorder="1"/>
    <xf numFmtId="0" fontId="2" fillId="0" borderId="18" xfId="1" applyFont="1" applyBorder="1"/>
    <xf numFmtId="0" fontId="2" fillId="0" borderId="16" xfId="1" applyFont="1" applyBorder="1" applyAlignment="1">
      <alignment horizontal="center"/>
    </xf>
    <xf numFmtId="0" fontId="2" fillId="0" borderId="2" xfId="1" applyFont="1" applyBorder="1" applyAlignment="1" applyProtection="1">
      <alignment horizontal="center"/>
    </xf>
    <xf numFmtId="0" fontId="2" fillId="0" borderId="16" xfId="1" applyFont="1" applyBorder="1" applyAlignment="1" applyProtection="1">
      <alignment horizontal="center"/>
    </xf>
    <xf numFmtId="0" fontId="2" fillId="0" borderId="2" xfId="0" applyFont="1" applyBorder="1" applyAlignment="1">
      <alignment horizontal="centerContinuous"/>
    </xf>
    <xf numFmtId="0" fontId="2" fillId="0" borderId="8" xfId="1" applyFont="1" applyBorder="1" applyAlignment="1" applyProtection="1">
      <alignment horizontal="center"/>
    </xf>
    <xf numFmtId="0" fontId="2" fillId="0" borderId="2" xfId="1" applyFont="1" applyBorder="1"/>
    <xf numFmtId="0" fontId="2" fillId="0" borderId="23" xfId="1" applyFont="1" applyBorder="1"/>
    <xf numFmtId="1" fontId="2" fillId="0" borderId="15" xfId="1" applyNumberFormat="1" applyFont="1" applyBorder="1" applyAlignment="1">
      <alignment horizontal="center"/>
    </xf>
    <xf numFmtId="39" fontId="2" fillId="0" borderId="22" xfId="1" applyNumberFormat="1" applyFont="1" applyBorder="1" applyProtection="1">
      <protection hidden="1"/>
    </xf>
    <xf numFmtId="0" fontId="2" fillId="0" borderId="17" xfId="0" applyFont="1" applyBorder="1"/>
    <xf numFmtId="0" fontId="2" fillId="0" borderId="5" xfId="0" applyFont="1" applyBorder="1"/>
    <xf numFmtId="0" fontId="4" fillId="0" borderId="5" xfId="0" applyFont="1" applyBorder="1"/>
    <xf numFmtId="0" fontId="9" fillId="0" borderId="23" xfId="0" applyFont="1" applyBorder="1"/>
    <xf numFmtId="41" fontId="3" fillId="0" borderId="22" xfId="0" applyNumberFormat="1" applyFont="1" applyBorder="1" applyProtection="1">
      <protection locked="0"/>
    </xf>
    <xf numFmtId="41" fontId="3" fillId="0" borderId="3" xfId="0" applyNumberFormat="1" applyFont="1" applyBorder="1" applyProtection="1">
      <protection locked="0"/>
    </xf>
    <xf numFmtId="41" fontId="3" fillId="0" borderId="15" xfId="0" applyNumberFormat="1" applyFont="1" applyBorder="1" applyProtection="1">
      <protection locked="0"/>
    </xf>
    <xf numFmtId="41" fontId="3" fillId="0" borderId="19" xfId="0" applyNumberFormat="1" applyFont="1" applyBorder="1" applyProtection="1"/>
    <xf numFmtId="41" fontId="3" fillId="0" borderId="15" xfId="0" applyNumberFormat="1" applyFont="1" applyBorder="1" applyProtection="1"/>
    <xf numFmtId="41" fontId="3" fillId="0" borderId="17" xfId="0" applyNumberFormat="1" applyFont="1" applyBorder="1" applyProtection="1"/>
    <xf numFmtId="41" fontId="3" fillId="0" borderId="22" xfId="0" applyNumberFormat="1" applyFont="1" applyBorder="1" applyProtection="1"/>
    <xf numFmtId="41" fontId="3" fillId="0" borderId="19" xfId="0" applyNumberFormat="1" applyFont="1" applyBorder="1" applyProtection="1">
      <protection locked="0"/>
    </xf>
    <xf numFmtId="41" fontId="2" fillId="0" borderId="17" xfId="0" applyNumberFormat="1" applyFont="1" applyBorder="1" applyAlignment="1" applyProtection="1">
      <alignment horizontal="centerContinuous"/>
      <protection locked="0"/>
    </xf>
    <xf numFmtId="41" fontId="2" fillId="0" borderId="17" xfId="0" applyNumberFormat="1" applyFont="1" applyBorder="1" applyAlignment="1" applyProtection="1">
      <alignment horizontal="center"/>
      <protection locked="0"/>
    </xf>
    <xf numFmtId="41" fontId="2" fillId="0" borderId="22" xfId="0" applyNumberFormat="1" applyFont="1" applyBorder="1" applyAlignment="1" applyProtection="1">
      <alignment horizontal="center"/>
      <protection locked="0"/>
    </xf>
    <xf numFmtId="41" fontId="22" fillId="0" borderId="19" xfId="0" applyNumberFormat="1" applyFont="1" applyFill="1" applyBorder="1" applyAlignment="1" applyProtection="1">
      <alignment horizontal="centerContinuous"/>
      <protection locked="0"/>
    </xf>
    <xf numFmtId="42" fontId="3" fillId="0" borderId="22" xfId="0" applyNumberFormat="1" applyFont="1" applyBorder="1"/>
    <xf numFmtId="42" fontId="3" fillId="0" borderId="15" xfId="0" applyNumberFormat="1" applyFont="1" applyBorder="1" applyProtection="1"/>
    <xf numFmtId="41" fontId="3" fillId="0" borderId="17" xfId="0" applyNumberFormat="1" applyFont="1" applyBorder="1" applyProtection="1">
      <protection locked="0"/>
    </xf>
    <xf numFmtId="42" fontId="3" fillId="0" borderId="15" xfId="0" applyNumberFormat="1" applyFont="1" applyBorder="1"/>
    <xf numFmtId="42" fontId="3" fillId="0" borderId="33" xfId="0" applyNumberFormat="1" applyFont="1" applyBorder="1" applyProtection="1">
      <protection locked="0"/>
    </xf>
    <xf numFmtId="164" fontId="3" fillId="0" borderId="15" xfId="0" applyNumberFormat="1" applyFont="1" applyBorder="1" applyProtection="1">
      <protection locked="0"/>
    </xf>
    <xf numFmtId="164" fontId="3" fillId="0" borderId="3" xfId="0" applyNumberFormat="1" applyFont="1" applyBorder="1" applyProtection="1">
      <protection locked="0"/>
    </xf>
    <xf numFmtId="41" fontId="3" fillId="0" borderId="23" xfId="0" applyNumberFormat="1" applyFont="1" applyBorder="1" applyProtection="1">
      <protection locked="0"/>
    </xf>
    <xf numFmtId="49" fontId="3" fillId="0" borderId="19" xfId="0" applyNumberFormat="1" applyFont="1" applyBorder="1" applyProtection="1">
      <protection locked="0"/>
    </xf>
    <xf numFmtId="49" fontId="3" fillId="0" borderId="3" xfId="0" applyNumberFormat="1" applyFont="1" applyBorder="1" applyProtection="1">
      <protection locked="0"/>
    </xf>
    <xf numFmtId="41" fontId="3" fillId="0" borderId="36" xfId="0" applyNumberFormat="1" applyFont="1" applyBorder="1" applyProtection="1">
      <protection locked="0"/>
    </xf>
    <xf numFmtId="41" fontId="2" fillId="0" borderId="19" xfId="1" applyNumberFormat="1" applyFont="1" applyBorder="1" applyProtection="1">
      <protection locked="0"/>
    </xf>
    <xf numFmtId="41" fontId="2" fillId="0" borderId="15" xfId="1" applyNumberFormat="1" applyFont="1" applyBorder="1" applyProtection="1">
      <protection locked="0"/>
    </xf>
    <xf numFmtId="41" fontId="2" fillId="0" borderId="15" xfId="1" applyNumberFormat="1" applyFont="1" applyBorder="1" applyAlignment="1" applyProtection="1">
      <alignment horizontal="left"/>
      <protection locked="0"/>
    </xf>
    <xf numFmtId="41" fontId="2" fillId="0" borderId="22" xfId="1" applyNumberFormat="1" applyFont="1" applyBorder="1" applyProtection="1">
      <protection locked="0"/>
    </xf>
    <xf numFmtId="0" fontId="9" fillId="0" borderId="18" xfId="0" applyFont="1" applyBorder="1" applyAlignment="1">
      <alignment horizontal="right"/>
    </xf>
    <xf numFmtId="0" fontId="9" fillId="0" borderId="23" xfId="0" applyFont="1" applyBorder="1" applyAlignment="1">
      <alignment horizontal="right"/>
    </xf>
    <xf numFmtId="41" fontId="3" fillId="0" borderId="17" xfId="2" applyNumberFormat="1" applyFont="1" applyBorder="1" applyProtection="1">
      <protection locked="0"/>
    </xf>
    <xf numFmtId="49" fontId="3" fillId="0" borderId="1" xfId="2" applyNumberFormat="1" applyFont="1" applyBorder="1" applyProtection="1">
      <protection locked="0"/>
    </xf>
    <xf numFmtId="41" fontId="3" fillId="0" borderId="22" xfId="2" applyNumberFormat="1" applyFont="1" applyBorder="1" applyProtection="1">
      <protection locked="0"/>
    </xf>
    <xf numFmtId="39" fontId="9" fillId="0" borderId="1" xfId="2" applyNumberFormat="1" applyFont="1" applyBorder="1" applyAlignment="1" applyProtection="1">
      <alignment horizontal="center"/>
    </xf>
    <xf numFmtId="49" fontId="3" fillId="0" borderId="1" xfId="0" applyNumberFormat="1" applyFont="1" applyBorder="1" applyProtection="1">
      <protection locked="0"/>
    </xf>
    <xf numFmtId="41" fontId="3" fillId="0" borderId="2" xfId="0" applyNumberFormat="1" applyFont="1" applyBorder="1" applyProtection="1">
      <protection locked="0"/>
    </xf>
    <xf numFmtId="0" fontId="3" fillId="0" borderId="39" xfId="0" applyNumberFormat="1" applyFont="1" applyBorder="1" applyProtection="1">
      <protection locked="0"/>
    </xf>
    <xf numFmtId="0" fontId="3" fillId="0" borderId="40" xfId="0" applyNumberFormat="1" applyFont="1" applyBorder="1" applyProtection="1">
      <protection locked="0"/>
    </xf>
    <xf numFmtId="0" fontId="3" fillId="0" borderId="41" xfId="0" applyNumberFormat="1" applyFont="1" applyBorder="1" applyProtection="1">
      <protection locked="0"/>
    </xf>
    <xf numFmtId="0" fontId="3" fillId="0" borderId="3" xfId="0" applyNumberFormat="1" applyFont="1" applyBorder="1" applyProtection="1">
      <protection locked="0"/>
    </xf>
    <xf numFmtId="0" fontId="3" fillId="0" borderId="15" xfId="0" applyNumberFormat="1" applyFont="1" applyBorder="1" applyProtection="1">
      <protection locked="0"/>
    </xf>
    <xf numFmtId="0" fontId="3" fillId="0" borderId="23" xfId="0" applyNumberFormat="1" applyFont="1" applyBorder="1" applyProtection="1">
      <protection locked="0"/>
    </xf>
    <xf numFmtId="0" fontId="3" fillId="0" borderId="13" xfId="0" applyNumberFormat="1" applyFont="1" applyBorder="1" applyProtection="1">
      <protection locked="0"/>
    </xf>
    <xf numFmtId="0" fontId="3" fillId="0" borderId="21" xfId="0" applyNumberFormat="1" applyFont="1" applyBorder="1" applyProtection="1">
      <protection locked="0"/>
    </xf>
    <xf numFmtId="0" fontId="3" fillId="0" borderId="31" xfId="0" applyNumberFormat="1" applyFont="1" applyBorder="1" applyProtection="1">
      <protection locked="0"/>
    </xf>
    <xf numFmtId="0" fontId="3" fillId="0" borderId="0" xfId="0" applyNumberFormat="1" applyFont="1" applyBorder="1" applyProtection="1">
      <protection locked="0"/>
    </xf>
    <xf numFmtId="0" fontId="3" fillId="0" borderId="5" xfId="0" applyNumberFormat="1" applyFont="1" applyBorder="1" applyProtection="1">
      <protection locked="0"/>
    </xf>
    <xf numFmtId="0" fontId="3" fillId="0" borderId="16" xfId="0" applyNumberFormat="1" applyFont="1" applyBorder="1" applyProtection="1">
      <protection locked="0"/>
    </xf>
    <xf numFmtId="0" fontId="3" fillId="0" borderId="19" xfId="0" applyNumberFormat="1" applyFont="1" applyBorder="1" applyProtection="1">
      <protection locked="0"/>
    </xf>
    <xf numFmtId="0" fontId="3" fillId="0" borderId="30" xfId="0" applyNumberFormat="1" applyFont="1" applyBorder="1" applyProtection="1">
      <protection locked="0"/>
    </xf>
    <xf numFmtId="0" fontId="3" fillId="0" borderId="27" xfId="0" applyNumberFormat="1" applyFont="1" applyBorder="1" applyProtection="1">
      <protection locked="0"/>
    </xf>
    <xf numFmtId="0" fontId="3" fillId="0" borderId="2" xfId="0" applyNumberFormat="1" applyFont="1" applyBorder="1" applyProtection="1">
      <protection locked="0"/>
    </xf>
    <xf numFmtId="49" fontId="3" fillId="0" borderId="23" xfId="0" applyNumberFormat="1" applyFont="1" applyBorder="1" applyProtection="1">
      <protection locked="0"/>
    </xf>
    <xf numFmtId="0" fontId="9" fillId="0" borderId="15" xfId="0" applyFont="1" applyBorder="1" applyAlignment="1">
      <alignment horizontal="centerContinuous"/>
    </xf>
    <xf numFmtId="0" fontId="9" fillId="0" borderId="5" xfId="0" applyFont="1" applyBorder="1" applyAlignment="1">
      <alignment horizontal="centerContinuous"/>
    </xf>
    <xf numFmtId="0" fontId="9" fillId="0" borderId="23" xfId="0" applyFont="1" applyBorder="1" applyAlignment="1">
      <alignment horizontal="centerContinuous"/>
    </xf>
    <xf numFmtId="0" fontId="9" fillId="0" borderId="4" xfId="0" applyFont="1" applyBorder="1" applyAlignment="1">
      <alignment horizontal="centerContinuous"/>
    </xf>
    <xf numFmtId="41" fontId="3" fillId="0" borderId="15" xfId="0" applyNumberFormat="1" applyFont="1" applyBorder="1" applyAlignment="1" applyProtection="1">
      <alignment horizontal="right"/>
      <protection locked="0"/>
    </xf>
    <xf numFmtId="49" fontId="3" fillId="0" borderId="16" xfId="0" applyNumberFormat="1" applyFont="1" applyBorder="1" applyProtection="1">
      <protection locked="0"/>
    </xf>
    <xf numFmtId="49" fontId="3" fillId="0" borderId="0" xfId="0" applyNumberFormat="1" applyFont="1" applyBorder="1" applyProtection="1">
      <protection locked="0"/>
    </xf>
    <xf numFmtId="49" fontId="3" fillId="0" borderId="0" xfId="0" applyNumberFormat="1" applyFont="1" applyBorder="1" applyAlignment="1" applyProtection="1">
      <alignment horizontal="right"/>
      <protection locked="0"/>
    </xf>
    <xf numFmtId="49" fontId="3" fillId="0" borderId="17" xfId="0" applyNumberFormat="1" applyFont="1" applyBorder="1" applyProtection="1">
      <protection locked="0"/>
    </xf>
    <xf numFmtId="49" fontId="3" fillId="0" borderId="18" xfId="0" applyNumberFormat="1" applyFont="1" applyBorder="1" applyProtection="1">
      <protection locked="0"/>
    </xf>
    <xf numFmtId="41" fontId="3" fillId="0" borderId="45" xfId="0" applyNumberFormat="1" applyFont="1" applyBorder="1" applyProtection="1">
      <protection locked="0"/>
    </xf>
    <xf numFmtId="41" fontId="3" fillId="0" borderId="0" xfId="0" applyNumberFormat="1" applyFont="1" applyBorder="1" applyProtection="1">
      <protection locked="0"/>
    </xf>
    <xf numFmtId="41" fontId="9" fillId="0" borderId="5" xfId="0" applyNumberFormat="1" applyFont="1" applyBorder="1" applyAlignment="1" applyProtection="1">
      <alignment horizontal="center"/>
      <protection locked="0"/>
    </xf>
    <xf numFmtId="49" fontId="3" fillId="0" borderId="23" xfId="0" applyNumberFormat="1" applyFont="1" applyBorder="1" applyAlignment="1" applyProtection="1">
      <alignment horizontal="right"/>
      <protection locked="0"/>
    </xf>
    <xf numFmtId="0" fontId="22" fillId="0" borderId="0" xfId="0" applyFont="1"/>
    <xf numFmtId="41" fontId="3" fillId="0" borderId="23" xfId="0" applyNumberFormat="1" applyFont="1" applyBorder="1" applyProtection="1"/>
    <xf numFmtId="42" fontId="22" fillId="0" borderId="0" xfId="0" applyNumberFormat="1" applyFont="1" applyFill="1" applyBorder="1"/>
    <xf numFmtId="41" fontId="3" fillId="0" borderId="23" xfId="0" applyNumberFormat="1" applyFont="1" applyBorder="1" applyAlignment="1" applyProtection="1">
      <alignment horizontal="right"/>
      <protection locked="0"/>
    </xf>
    <xf numFmtId="0" fontId="3" fillId="0" borderId="34" xfId="0" applyFont="1" applyBorder="1" applyAlignment="1">
      <alignment horizontal="right"/>
    </xf>
    <xf numFmtId="0" fontId="3" fillId="0" borderId="18" xfId="0" applyFont="1" applyBorder="1" applyAlignment="1">
      <alignment horizontal="right"/>
    </xf>
    <xf numFmtId="0" fontId="3" fillId="0" borderId="23" xfId="0" applyFont="1" applyBorder="1" applyAlignment="1">
      <alignment horizontal="right"/>
    </xf>
    <xf numFmtId="0" fontId="3" fillId="0" borderId="3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41" fontId="3" fillId="0" borderId="16" xfId="0" applyNumberFormat="1" applyFont="1" applyBorder="1" applyProtection="1"/>
    <xf numFmtId="0" fontId="3" fillId="0" borderId="45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3" fillId="0" borderId="50" xfId="0" applyFont="1" applyBorder="1" applyAlignment="1">
      <alignment horizontal="right"/>
    </xf>
    <xf numFmtId="49" fontId="3" fillId="0" borderId="7" xfId="0" applyNumberFormat="1" applyFont="1" applyBorder="1" applyAlignment="1">
      <alignment horizontal="centerContinuous"/>
    </xf>
    <xf numFmtId="164" fontId="3" fillId="0" borderId="22" xfId="0" applyNumberFormat="1" applyFont="1" applyBorder="1" applyProtection="1">
      <protection locked="0"/>
    </xf>
    <xf numFmtId="0" fontId="3" fillId="0" borderId="6" xfId="0" applyFont="1" applyBorder="1"/>
    <xf numFmtId="49" fontId="3" fillId="0" borderId="17" xfId="2" applyNumberFormat="1" applyFont="1" applyBorder="1" applyAlignment="1" applyProtection="1">
      <alignment horizontal="left"/>
    </xf>
    <xf numFmtId="49" fontId="3" fillId="0" borderId="1" xfId="2" applyNumberFormat="1" applyFont="1" applyBorder="1" applyProtection="1"/>
    <xf numFmtId="49" fontId="3" fillId="0" borderId="17" xfId="2" applyNumberFormat="1" applyFont="1" applyBorder="1" applyProtection="1">
      <protection locked="0"/>
    </xf>
    <xf numFmtId="0" fontId="3" fillId="0" borderId="17" xfId="2" applyFont="1" applyBorder="1"/>
    <xf numFmtId="49" fontId="3" fillId="0" borderId="17" xfId="2" applyNumberFormat="1" applyFont="1" applyBorder="1" applyAlignment="1" applyProtection="1">
      <alignment horizontal="left"/>
      <protection locked="0"/>
    </xf>
    <xf numFmtId="49" fontId="3" fillId="0" borderId="3" xfId="0" applyNumberFormat="1" applyFont="1" applyBorder="1" applyAlignment="1" applyProtection="1">
      <alignment horizontal="left"/>
      <protection locked="0"/>
    </xf>
    <xf numFmtId="0" fontId="3" fillId="0" borderId="15" xfId="0" applyFont="1" applyBorder="1" applyAlignment="1">
      <alignment horizontal="center"/>
    </xf>
    <xf numFmtId="49" fontId="3" fillId="0" borderId="19" xfId="0" applyNumberFormat="1" applyFont="1" applyBorder="1" applyAlignment="1" applyProtection="1">
      <alignment horizontal="left"/>
      <protection locked="0"/>
    </xf>
    <xf numFmtId="49" fontId="3" fillId="0" borderId="37" xfId="0" applyNumberFormat="1" applyFont="1" applyBorder="1" applyAlignment="1" applyProtection="1">
      <alignment horizontal="left"/>
      <protection locked="0"/>
    </xf>
    <xf numFmtId="49" fontId="3" fillId="0" borderId="46" xfId="0" applyNumberFormat="1" applyFont="1" applyBorder="1" applyAlignment="1" applyProtection="1">
      <alignment horizontal="left"/>
      <protection locked="0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1" fontId="2" fillId="0" borderId="36" xfId="1" applyNumberFormat="1" applyFont="1" applyBorder="1" applyProtection="1">
      <protection locked="0"/>
    </xf>
    <xf numFmtId="41" fontId="2" fillId="0" borderId="36" xfId="1" applyNumberFormat="1" applyFont="1" applyBorder="1" applyAlignment="1" applyProtection="1">
      <alignment horizontal="left"/>
      <protection locked="0"/>
    </xf>
    <xf numFmtId="0" fontId="2" fillId="0" borderId="22" xfId="1" applyFont="1" applyBorder="1" applyAlignment="1">
      <alignment horizontal="left"/>
    </xf>
    <xf numFmtId="41" fontId="2" fillId="0" borderId="5" xfId="1" applyNumberFormat="1" applyFont="1" applyBorder="1" applyProtection="1">
      <protection locked="0"/>
    </xf>
    <xf numFmtId="0" fontId="3" fillId="0" borderId="3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9" fillId="0" borderId="18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19" xfId="0" applyFont="1" applyBorder="1" applyAlignment="1"/>
    <xf numFmtId="0" fontId="3" fillId="0" borderId="23" xfId="0" applyFont="1" applyBorder="1" applyAlignment="1"/>
    <xf numFmtId="0" fontId="3" fillId="0" borderId="16" xfId="0" applyFont="1" applyFill="1" applyBorder="1"/>
    <xf numFmtId="0" fontId="3" fillId="0" borderId="0" xfId="0" applyFont="1" applyFill="1" applyBorder="1" applyAlignment="1">
      <alignment horizontal="center"/>
    </xf>
    <xf numFmtId="0" fontId="9" fillId="0" borderId="0" xfId="0" applyFont="1" applyFill="1" applyBorder="1" applyAlignment="1"/>
    <xf numFmtId="0" fontId="3" fillId="0" borderId="2" xfId="0" applyFont="1" applyFill="1" applyBorder="1"/>
    <xf numFmtId="0" fontId="9" fillId="0" borderId="2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41" fontId="3" fillId="0" borderId="19" xfId="0" applyNumberFormat="1" applyFont="1" applyBorder="1" applyAlignment="1" applyProtection="1">
      <alignment horizontal="right"/>
      <protection locked="0"/>
    </xf>
    <xf numFmtId="41" fontId="3" fillId="0" borderId="23" xfId="0" applyNumberFormat="1" applyFont="1" applyBorder="1" applyAlignment="1" applyProtection="1">
      <alignment horizontal="right"/>
      <protection locked="0"/>
    </xf>
    <xf numFmtId="41" fontId="3" fillId="0" borderId="37" xfId="0" applyNumberFormat="1" applyFont="1" applyBorder="1" applyAlignment="1" applyProtection="1">
      <alignment horizontal="right"/>
      <protection locked="0"/>
    </xf>
    <xf numFmtId="0" fontId="3" fillId="0" borderId="19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41" fontId="3" fillId="0" borderId="23" xfId="0" applyNumberFormat="1" applyFont="1" applyFill="1" applyBorder="1" applyAlignment="1" applyProtection="1">
      <alignment horizontal="right"/>
      <protection locked="0"/>
    </xf>
    <xf numFmtId="0" fontId="9" fillId="0" borderId="2" xfId="0" applyFont="1" applyBorder="1" applyAlignment="1">
      <alignment horizontal="center"/>
    </xf>
    <xf numFmtId="14" fontId="3" fillId="0" borderId="5" xfId="0" applyNumberFormat="1" applyFont="1" applyBorder="1" applyAlignment="1">
      <alignment horizontal="centerContinuous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5" applyFont="1" applyBorder="1"/>
    <xf numFmtId="0" fontId="3" fillId="0" borderId="11" xfId="5" applyFont="1" applyBorder="1"/>
    <xf numFmtId="0" fontId="3" fillId="0" borderId="0" xfId="5" applyFont="1"/>
    <xf numFmtId="0" fontId="3" fillId="0" borderId="29" xfId="5" applyFont="1" applyBorder="1"/>
    <xf numFmtId="0" fontId="3" fillId="0" borderId="0" xfId="5" applyFont="1" applyBorder="1"/>
    <xf numFmtId="0" fontId="3" fillId="0" borderId="2" xfId="5" applyFont="1" applyBorder="1"/>
    <xf numFmtId="0" fontId="19" fillId="0" borderId="0" xfId="5" applyFont="1" applyBorder="1" applyAlignment="1">
      <alignment horizontal="centerContinuous"/>
    </xf>
    <xf numFmtId="0" fontId="3" fillId="0" borderId="0" xfId="5" applyFont="1" applyBorder="1" applyAlignment="1">
      <alignment horizontal="centerContinuous"/>
    </xf>
    <xf numFmtId="0" fontId="3" fillId="0" borderId="12" xfId="5" applyFont="1" applyBorder="1"/>
    <xf numFmtId="0" fontId="3" fillId="0" borderId="43" xfId="5" applyFont="1" applyBorder="1"/>
    <xf numFmtId="0" fontId="3" fillId="0" borderId="1" xfId="5" applyFont="1" applyBorder="1"/>
    <xf numFmtId="0" fontId="3" fillId="0" borderId="18" xfId="5" applyFont="1" applyBorder="1"/>
    <xf numFmtId="0" fontId="3" fillId="0" borderId="29" xfId="5" applyFont="1" applyBorder="1" applyAlignment="1">
      <alignment horizontal="right"/>
    </xf>
    <xf numFmtId="0" fontId="18" fillId="0" borderId="29" xfId="5" applyFont="1" applyBorder="1" applyAlignment="1">
      <alignment horizontal="centerContinuous"/>
    </xf>
    <xf numFmtId="0" fontId="18" fillId="0" borderId="0" xfId="5" applyFont="1" applyBorder="1" applyAlignment="1">
      <alignment horizontal="centerContinuous"/>
    </xf>
    <xf numFmtId="0" fontId="2" fillId="0" borderId="29" xfId="5" applyFont="1" applyBorder="1" applyAlignment="1">
      <alignment horizontal="centerContinuous"/>
    </xf>
    <xf numFmtId="0" fontId="21" fillId="0" borderId="0" xfId="5" applyFont="1" applyAlignment="1">
      <alignment horizontal="centerContinuous"/>
    </xf>
    <xf numFmtId="0" fontId="2" fillId="0" borderId="0" xfId="5" applyFont="1" applyBorder="1" applyAlignment="1">
      <alignment horizontal="centerContinuous"/>
    </xf>
    <xf numFmtId="0" fontId="3" fillId="0" borderId="44" xfId="5" applyFont="1" applyBorder="1"/>
    <xf numFmtId="0" fontId="3" fillId="0" borderId="13" xfId="5" applyFont="1" applyBorder="1"/>
    <xf numFmtId="0" fontId="3" fillId="0" borderId="25" xfId="5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Continuous"/>
    </xf>
    <xf numFmtId="0" fontId="14" fillId="0" borderId="29" xfId="0" applyFont="1" applyBorder="1" applyAlignment="1">
      <alignment horizontal="centerContinuous"/>
    </xf>
    <xf numFmtId="0" fontId="14" fillId="0" borderId="12" xfId="0" applyFont="1" applyBorder="1" applyAlignment="1">
      <alignment horizontal="centerContinuous"/>
    </xf>
    <xf numFmtId="0" fontId="3" fillId="0" borderId="29" xfId="0" applyFont="1" applyBorder="1"/>
    <xf numFmtId="0" fontId="3" fillId="0" borderId="12" xfId="0" applyFont="1" applyBorder="1"/>
    <xf numFmtId="0" fontId="13" fillId="0" borderId="29" xfId="0" applyFont="1" applyBorder="1"/>
    <xf numFmtId="0" fontId="13" fillId="0" borderId="12" xfId="0" applyFont="1" applyBorder="1"/>
    <xf numFmtId="0" fontId="13" fillId="0" borderId="12" xfId="0" applyFont="1" applyBorder="1" applyAlignment="1">
      <alignment horizontal="center" vertical="top"/>
    </xf>
    <xf numFmtId="0" fontId="13" fillId="0" borderId="12" xfId="0" applyFont="1" applyBorder="1" applyAlignment="1">
      <alignment horizontal="centerContinuous"/>
    </xf>
    <xf numFmtId="0" fontId="3" fillId="0" borderId="12" xfId="0" applyFont="1" applyBorder="1" applyAlignment="1">
      <alignment horizontal="center"/>
    </xf>
    <xf numFmtId="0" fontId="3" fillId="0" borderId="44" xfId="0" applyFont="1" applyBorder="1"/>
    <xf numFmtId="0" fontId="3" fillId="0" borderId="13" xfId="0" applyFont="1" applyBorder="1"/>
    <xf numFmtId="0" fontId="3" fillId="0" borderId="25" xfId="0" applyFont="1" applyBorder="1"/>
    <xf numFmtId="0" fontId="24" fillId="0" borderId="0" xfId="0" applyFont="1" applyAlignment="1">
      <alignment horizontal="right"/>
    </xf>
    <xf numFmtId="0" fontId="15" fillId="0" borderId="0" xfId="0" applyFont="1" applyAlignment="1">
      <alignment horizontal="centerContinuous"/>
    </xf>
    <xf numFmtId="0" fontId="9" fillId="0" borderId="7" xfId="0" applyFont="1" applyBorder="1" applyAlignment="1">
      <alignment horizontal="center"/>
    </xf>
    <xf numFmtId="0" fontId="24" fillId="0" borderId="0" xfId="0" applyFont="1"/>
    <xf numFmtId="0" fontId="3" fillId="0" borderId="15" xfId="0" applyFont="1" applyBorder="1" applyAlignment="1">
      <alignment horizontal="center"/>
    </xf>
    <xf numFmtId="49" fontId="25" fillId="0" borderId="3" xfId="0" applyNumberFormat="1" applyFont="1" applyBorder="1" applyProtection="1">
      <protection locked="0"/>
    </xf>
    <xf numFmtId="49" fontId="13" fillId="0" borderId="0" xfId="0" quotePrefix="1" applyNumberFormat="1" applyFont="1" applyAlignment="1">
      <alignment horizontal="right"/>
    </xf>
    <xf numFmtId="0" fontId="13" fillId="0" borderId="1" xfId="0" applyNumberFormat="1" applyFont="1" applyBorder="1" applyAlignment="1">
      <alignment horizontal="center"/>
    </xf>
    <xf numFmtId="0" fontId="13" fillId="0" borderId="0" xfId="0" quotePrefix="1" applyNumberFormat="1" applyFont="1" applyAlignment="1">
      <alignment horizontal="right"/>
    </xf>
    <xf numFmtId="0" fontId="13" fillId="0" borderId="0" xfId="0" applyNumberFormat="1" applyFont="1" applyAlignment="1">
      <alignment horizontal="right"/>
    </xf>
    <xf numFmtId="0" fontId="13" fillId="0" borderId="0" xfId="0" applyNumberFormat="1" applyFont="1"/>
    <xf numFmtId="0" fontId="2" fillId="0" borderId="15" xfId="1" applyFont="1" applyBorder="1" applyAlignment="1" applyProtection="1">
      <alignment horizontal="center"/>
    </xf>
    <xf numFmtId="41" fontId="3" fillId="0" borderId="13" xfId="0" applyNumberFormat="1" applyFont="1" applyBorder="1" applyAlignment="1" applyProtection="1">
      <alignment horizontal="right"/>
      <protection locked="0"/>
    </xf>
    <xf numFmtId="0" fontId="3" fillId="0" borderId="0" xfId="0" applyFont="1" applyProtection="1"/>
    <xf numFmtId="0" fontId="15" fillId="0" borderId="0" xfId="0" applyFont="1" applyAlignment="1" applyProtection="1">
      <alignment horizontal="center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centerContinuous"/>
    </xf>
    <xf numFmtId="0" fontId="3" fillId="0" borderId="0" xfId="0" applyFont="1" applyAlignment="1" applyProtection="1">
      <alignment horizontal="left"/>
    </xf>
    <xf numFmtId="41" fontId="3" fillId="0" borderId="0" xfId="0" applyNumberFormat="1" applyFont="1" applyBorder="1" applyProtection="1"/>
    <xf numFmtId="0" fontId="3" fillId="0" borderId="28" xfId="5" applyFont="1" applyBorder="1" applyProtection="1">
      <protection locked="0"/>
    </xf>
    <xf numFmtId="0" fontId="3" fillId="0" borderId="9" xfId="5" applyFont="1" applyBorder="1" applyProtection="1">
      <protection locked="0"/>
    </xf>
    <xf numFmtId="0" fontId="3" fillId="0" borderId="10" xfId="5" applyFont="1" applyBorder="1" applyProtection="1">
      <protection locked="0"/>
    </xf>
    <xf numFmtId="0" fontId="3" fillId="0" borderId="29" xfId="5" applyFont="1" applyBorder="1" applyProtection="1">
      <protection locked="0"/>
    </xf>
    <xf numFmtId="0" fontId="3" fillId="0" borderId="0" xfId="5" applyFont="1" applyBorder="1" applyProtection="1">
      <protection locked="0"/>
    </xf>
    <xf numFmtId="0" fontId="3" fillId="0" borderId="2" xfId="5" applyFont="1" applyBorder="1" applyProtection="1">
      <protection locked="0"/>
    </xf>
    <xf numFmtId="0" fontId="3" fillId="0" borderId="1" xfId="5" applyFont="1" applyBorder="1" applyProtection="1">
      <protection locked="0"/>
    </xf>
    <xf numFmtId="42" fontId="3" fillId="2" borderId="15" xfId="0" applyNumberFormat="1" applyFont="1" applyFill="1" applyBorder="1" applyProtection="1"/>
    <xf numFmtId="42" fontId="3" fillId="2" borderId="21" xfId="0" applyNumberFormat="1" applyFont="1" applyFill="1" applyBorder="1" applyProtection="1"/>
    <xf numFmtId="42" fontId="3" fillId="2" borderId="33" xfId="0" applyNumberFormat="1" applyFont="1" applyFill="1" applyBorder="1" applyProtection="1"/>
    <xf numFmtId="42" fontId="3" fillId="2" borderId="15" xfId="0" applyNumberFormat="1" applyFont="1" applyFill="1" applyBorder="1"/>
    <xf numFmtId="42" fontId="3" fillId="2" borderId="21" xfId="0" applyNumberFormat="1" applyFont="1" applyFill="1" applyBorder="1"/>
    <xf numFmtId="42" fontId="3" fillId="2" borderId="33" xfId="0" applyNumberFormat="1" applyFont="1" applyFill="1" applyBorder="1"/>
    <xf numFmtId="42" fontId="3" fillId="2" borderId="21" xfId="0" applyNumberFormat="1" applyFont="1" applyFill="1" applyBorder="1" applyAlignment="1">
      <alignment horizontal="right"/>
    </xf>
    <xf numFmtId="42" fontId="3" fillId="2" borderId="17" xfId="0" applyNumberFormat="1" applyFont="1" applyFill="1" applyBorder="1"/>
    <xf numFmtId="42" fontId="3" fillId="2" borderId="15" xfId="0" applyNumberFormat="1" applyFont="1" applyFill="1" applyBorder="1" applyAlignment="1">
      <alignment horizontal="right"/>
    </xf>
    <xf numFmtId="42" fontId="3" fillId="2" borderId="22" xfId="0" applyNumberFormat="1" applyFont="1" applyFill="1" applyBorder="1" applyProtection="1"/>
    <xf numFmtId="41" fontId="3" fillId="2" borderId="23" xfId="0" applyNumberFormat="1" applyFont="1" applyFill="1" applyBorder="1" applyProtection="1"/>
    <xf numFmtId="42" fontId="3" fillId="2" borderId="23" xfId="0" applyNumberFormat="1" applyFont="1" applyFill="1" applyBorder="1"/>
    <xf numFmtId="41" fontId="3" fillId="2" borderId="15" xfId="0" applyNumberFormat="1" applyFont="1" applyFill="1" applyBorder="1" applyProtection="1"/>
    <xf numFmtId="165" fontId="3" fillId="2" borderId="15" xfId="0" applyNumberFormat="1" applyFont="1" applyFill="1" applyBorder="1" applyProtection="1"/>
    <xf numFmtId="42" fontId="3" fillId="2" borderId="19" xfId="0" applyNumberFormat="1" applyFont="1" applyFill="1" applyBorder="1"/>
    <xf numFmtId="42" fontId="3" fillId="2" borderId="35" xfId="0" applyNumberFormat="1" applyFont="1" applyFill="1" applyBorder="1"/>
    <xf numFmtId="42" fontId="3" fillId="2" borderId="36" xfId="0" applyNumberFormat="1" applyFont="1" applyFill="1" applyBorder="1"/>
    <xf numFmtId="42" fontId="2" fillId="2" borderId="23" xfId="1" applyNumberFormat="1" applyFont="1" applyFill="1" applyBorder="1" applyProtection="1"/>
    <xf numFmtId="42" fontId="2" fillId="2" borderId="21" xfId="1" applyNumberFormat="1" applyFont="1" applyFill="1" applyBorder="1" applyProtection="1"/>
    <xf numFmtId="42" fontId="2" fillId="2" borderId="15" xfId="1" applyNumberFormat="1" applyFont="1" applyFill="1" applyBorder="1" applyProtection="1"/>
    <xf numFmtId="42" fontId="2" fillId="2" borderId="22" xfId="1" applyNumberFormat="1" applyFont="1" applyFill="1" applyBorder="1" applyProtection="1"/>
    <xf numFmtId="42" fontId="2" fillId="2" borderId="30" xfId="1" applyNumberFormat="1" applyFont="1" applyFill="1" applyBorder="1" applyProtection="1"/>
    <xf numFmtId="42" fontId="2" fillId="2" borderId="48" xfId="1" applyNumberFormat="1" applyFont="1" applyFill="1" applyBorder="1" applyProtection="1"/>
    <xf numFmtId="42" fontId="2" fillId="2" borderId="18" xfId="1" applyNumberFormat="1" applyFont="1" applyFill="1" applyBorder="1"/>
    <xf numFmtId="42" fontId="2" fillId="2" borderId="24" xfId="1" applyNumberFormat="1" applyFont="1" applyFill="1" applyBorder="1"/>
    <xf numFmtId="42" fontId="2" fillId="2" borderId="21" xfId="1" applyNumberFormat="1" applyFont="1" applyFill="1" applyBorder="1"/>
    <xf numFmtId="42" fontId="2" fillId="2" borderId="30" xfId="1" applyNumberFormat="1" applyFont="1" applyFill="1" applyBorder="1"/>
    <xf numFmtId="42" fontId="3" fillId="2" borderId="22" xfId="0" applyNumberFormat="1" applyFont="1" applyFill="1" applyBorder="1"/>
    <xf numFmtId="42" fontId="3" fillId="2" borderId="30" xfId="0" applyNumberFormat="1" applyFont="1" applyFill="1" applyBorder="1"/>
    <xf numFmtId="42" fontId="3" fillId="2" borderId="27" xfId="0" applyNumberFormat="1" applyFont="1" applyFill="1" applyBorder="1"/>
    <xf numFmtId="42" fontId="3" fillId="2" borderId="17" xfId="2" applyNumberFormat="1" applyFont="1" applyFill="1" applyBorder="1" applyProtection="1"/>
    <xf numFmtId="41" fontId="3" fillId="2" borderId="33" xfId="0" applyNumberFormat="1" applyFont="1" applyFill="1" applyBorder="1" applyAlignment="1">
      <alignment horizontal="right"/>
    </xf>
    <xf numFmtId="41" fontId="3" fillId="2" borderId="24" xfId="0" applyNumberFormat="1" applyFont="1" applyFill="1" applyBorder="1" applyAlignment="1">
      <alignment horizontal="right"/>
    </xf>
    <xf numFmtId="41" fontId="3" fillId="2" borderId="21" xfId="0" applyNumberFormat="1" applyFont="1" applyFill="1" applyBorder="1"/>
    <xf numFmtId="41" fontId="3" fillId="2" borderId="15" xfId="0" applyNumberFormat="1" applyFont="1" applyFill="1" applyBorder="1"/>
    <xf numFmtId="41" fontId="3" fillId="2" borderId="33" xfId="0" applyNumberFormat="1" applyFont="1" applyFill="1" applyBorder="1"/>
    <xf numFmtId="41" fontId="3" fillId="2" borderId="19" xfId="0" applyNumberFormat="1" applyFont="1" applyFill="1" applyBorder="1" applyAlignment="1">
      <alignment horizontal="right"/>
    </xf>
    <xf numFmtId="41" fontId="3" fillId="2" borderId="22" xfId="0" applyNumberFormat="1" applyFont="1" applyFill="1" applyBorder="1" applyAlignment="1">
      <alignment horizontal="right"/>
    </xf>
    <xf numFmtId="41" fontId="3" fillId="2" borderId="21" xfId="0" applyNumberFormat="1" applyFont="1" applyFill="1" applyBorder="1" applyAlignment="1">
      <alignment horizontal="right"/>
    </xf>
    <xf numFmtId="41" fontId="3" fillId="2" borderId="36" xfId="0" applyNumberFormat="1" applyFont="1" applyFill="1" applyBorder="1"/>
    <xf numFmtId="41" fontId="3" fillId="2" borderId="22" xfId="0" applyNumberFormat="1" applyFont="1" applyFill="1" applyBorder="1"/>
    <xf numFmtId="0" fontId="15" fillId="0" borderId="28" xfId="0" applyFont="1" applyBorder="1" applyAlignment="1">
      <alignment horizontal="right"/>
    </xf>
    <xf numFmtId="0" fontId="15" fillId="0" borderId="9" xfId="0" applyFont="1" applyBorder="1" applyAlignment="1">
      <alignment horizontal="centerContinuous"/>
    </xf>
    <xf numFmtId="0" fontId="3" fillId="0" borderId="11" xfId="0" applyFont="1" applyBorder="1"/>
    <xf numFmtId="49" fontId="24" fillId="0" borderId="29" xfId="0" applyNumberFormat="1" applyFont="1" applyBorder="1" applyAlignment="1">
      <alignment horizontal="right"/>
    </xf>
    <xf numFmtId="0" fontId="24" fillId="0" borderId="0" xfId="0" applyFont="1" applyBorder="1"/>
    <xf numFmtId="0" fontId="24" fillId="0" borderId="0" xfId="0" applyFont="1" applyBorder="1" applyAlignment="1"/>
    <xf numFmtId="0" fontId="3" fillId="0" borderId="0" xfId="0" applyFont="1" applyBorder="1" applyAlignment="1"/>
    <xf numFmtId="0" fontId="3" fillId="0" borderId="12" xfId="0" applyFont="1" applyBorder="1" applyAlignment="1"/>
    <xf numFmtId="0" fontId="1" fillId="0" borderId="0" xfId="0" applyFont="1" applyBorder="1"/>
    <xf numFmtId="0" fontId="27" fillId="0" borderId="0" xfId="6" applyFont="1" applyFill="1" applyBorder="1" applyAlignment="1" applyProtection="1"/>
    <xf numFmtId="0" fontId="9" fillId="0" borderId="0" xfId="0" applyFont="1" applyBorder="1"/>
    <xf numFmtId="0" fontId="28" fillId="0" borderId="0" xfId="6" applyFont="1" applyFill="1" applyBorder="1" applyAlignment="1" applyProtection="1"/>
    <xf numFmtId="0" fontId="3" fillId="0" borderId="44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13" fillId="0" borderId="0" xfId="0" applyNumberFormat="1" applyFont="1" applyBorder="1" applyAlignment="1">
      <alignment horizontal="right"/>
    </xf>
    <xf numFmtId="49" fontId="24" fillId="0" borderId="0" xfId="0" quotePrefix="1" applyNumberFormat="1" applyFont="1" applyAlignment="1">
      <alignment horizontal="right"/>
    </xf>
    <xf numFmtId="0" fontId="2" fillId="0" borderId="16" xfId="2" applyFont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/>
    </xf>
    <xf numFmtId="42" fontId="3" fillId="2" borderId="19" xfId="2" applyNumberFormat="1" applyFont="1" applyFill="1" applyBorder="1" applyProtection="1"/>
    <xf numFmtId="42" fontId="3" fillId="2" borderId="15" xfId="2" applyNumberFormat="1" applyFont="1" applyFill="1" applyBorder="1" applyProtection="1"/>
    <xf numFmtId="0" fontId="9" fillId="0" borderId="15" xfId="0" applyFont="1" applyBorder="1" applyAlignment="1">
      <alignment horizontal="center"/>
    </xf>
    <xf numFmtId="41" fontId="3" fillId="0" borderId="19" xfId="0" applyNumberFormat="1" applyFont="1" applyBorder="1" applyAlignment="1" applyProtection="1">
      <alignment horizontal="right"/>
      <protection locked="0"/>
    </xf>
    <xf numFmtId="49" fontId="3" fillId="0" borderId="19" xfId="0" applyNumberFormat="1" applyFont="1" applyBorder="1" applyAlignment="1" applyProtection="1">
      <alignment horizontal="right"/>
      <protection locked="0"/>
    </xf>
    <xf numFmtId="41" fontId="3" fillId="0" borderId="22" xfId="0" applyNumberFormat="1" applyFont="1" applyBorder="1" applyAlignment="1" applyProtection="1">
      <alignment horizontal="right"/>
      <protection locked="0"/>
    </xf>
    <xf numFmtId="0" fontId="9" fillId="0" borderId="17" xfId="0" applyFont="1" applyBorder="1" applyAlignment="1">
      <alignment horizontal="center"/>
    </xf>
    <xf numFmtId="0" fontId="9" fillId="0" borderId="22" xfId="0" applyFont="1" applyBorder="1" applyAlignment="1">
      <alignment horizontal="centerContinuous"/>
    </xf>
    <xf numFmtId="41" fontId="3" fillId="0" borderId="15" xfId="0" applyNumberFormat="1" applyFont="1" applyBorder="1" applyAlignment="1" applyProtection="1">
      <alignment horizontal="center"/>
      <protection locked="0"/>
    </xf>
    <xf numFmtId="41" fontId="3" fillId="0" borderId="15" xfId="0" applyNumberFormat="1" applyFont="1" applyBorder="1" applyAlignment="1" applyProtection="1">
      <alignment horizontal="centerContinuous"/>
      <protection locked="0"/>
    </xf>
    <xf numFmtId="41" fontId="3" fillId="0" borderId="22" xfId="0" applyNumberFormat="1" applyFont="1" applyBorder="1" applyAlignment="1" applyProtection="1">
      <alignment horizontal="centerContinuous"/>
      <protection locked="0"/>
    </xf>
    <xf numFmtId="0" fontId="3" fillId="0" borderId="1" xfId="5" applyFont="1" applyBorder="1" applyAlignment="1" applyProtection="1">
      <alignment horizontal="center"/>
      <protection locked="0"/>
    </xf>
    <xf numFmtId="0" fontId="20" fillId="0" borderId="29" xfId="5" applyFont="1" applyBorder="1" applyAlignment="1">
      <alignment horizontal="center"/>
    </xf>
    <xf numFmtId="0" fontId="20" fillId="0" borderId="0" xfId="5" applyFont="1" applyBorder="1" applyAlignment="1">
      <alignment horizontal="center"/>
    </xf>
    <xf numFmtId="0" fontId="20" fillId="0" borderId="12" xfId="5" applyFont="1" applyBorder="1" applyAlignment="1">
      <alignment horizontal="center"/>
    </xf>
    <xf numFmtId="0" fontId="9" fillId="0" borderId="29" xfId="5" applyFont="1" applyBorder="1" applyAlignment="1">
      <alignment horizontal="center"/>
    </xf>
    <xf numFmtId="0" fontId="9" fillId="0" borderId="0" xfId="5" applyFont="1" applyBorder="1" applyAlignment="1">
      <alignment horizontal="center"/>
    </xf>
    <xf numFmtId="0" fontId="9" fillId="0" borderId="12" xfId="5" applyFont="1" applyBorder="1" applyAlignment="1">
      <alignment horizontal="center"/>
    </xf>
    <xf numFmtId="0" fontId="2" fillId="0" borderId="4" xfId="5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29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3" xfId="0" applyFont="1" applyBorder="1" applyAlignment="1">
      <alignment horizontal="right"/>
    </xf>
    <xf numFmtId="0" fontId="3" fillId="0" borderId="23" xfId="0" applyFont="1" applyBorder="1" applyAlignment="1">
      <alignment horizontal="right"/>
    </xf>
    <xf numFmtId="0" fontId="15" fillId="0" borderId="35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42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9" fillId="0" borderId="35" xfId="0" applyFont="1" applyBorder="1" applyAlignment="1"/>
    <xf numFmtId="0" fontId="9" fillId="0" borderId="4" xfId="0" applyFont="1" applyBorder="1" applyAlignment="1"/>
    <xf numFmtId="0" fontId="9" fillId="0" borderId="42" xfId="0" applyFont="1" applyBorder="1" applyAlignment="1"/>
    <xf numFmtId="0" fontId="3" fillId="0" borderId="36" xfId="0" applyFont="1" applyBorder="1" applyAlignment="1"/>
    <xf numFmtId="0" fontId="9" fillId="0" borderId="19" xfId="0" applyFont="1" applyBorder="1" applyAlignment="1"/>
    <xf numFmtId="0" fontId="9" fillId="0" borderId="3" xfId="0" applyFont="1" applyBorder="1" applyAlignment="1"/>
    <xf numFmtId="0" fontId="9" fillId="0" borderId="23" xfId="0" applyFont="1" applyBorder="1" applyAlignment="1"/>
    <xf numFmtId="0" fontId="9" fillId="0" borderId="15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9" xfId="0" applyFont="1" applyBorder="1" applyAlignment="1"/>
    <xf numFmtId="0" fontId="3" fillId="0" borderId="3" xfId="0" applyFont="1" applyBorder="1" applyAlignment="1"/>
    <xf numFmtId="0" fontId="3" fillId="0" borderId="23" xfId="0" applyFont="1" applyBorder="1" applyAlignment="1"/>
    <xf numFmtId="0" fontId="3" fillId="0" borderId="3" xfId="0" applyFont="1" applyBorder="1" applyAlignment="1">
      <alignment wrapText="1"/>
    </xf>
    <xf numFmtId="0" fontId="3" fillId="0" borderId="23" xfId="0" applyFont="1" applyBorder="1" applyAlignment="1">
      <alignment wrapText="1"/>
    </xf>
    <xf numFmtId="49" fontId="3" fillId="0" borderId="3" xfId="0" applyNumberFormat="1" applyFont="1" applyBorder="1" applyAlignment="1" applyProtection="1">
      <alignment horizontal="center"/>
      <protection locked="0"/>
    </xf>
    <xf numFmtId="49" fontId="3" fillId="0" borderId="3" xfId="0" applyNumberFormat="1" applyFont="1" applyBorder="1" applyAlignment="1" applyProtection="1">
      <alignment horizontal="left"/>
      <protection locked="0"/>
    </xf>
    <xf numFmtId="0" fontId="15" fillId="0" borderId="35" xfId="1" applyFont="1" applyBorder="1" applyAlignment="1" applyProtection="1">
      <alignment horizontal="center"/>
    </xf>
    <xf numFmtId="0" fontId="15" fillId="0" borderId="4" xfId="1" applyFont="1" applyBorder="1" applyAlignment="1" applyProtection="1">
      <alignment horizontal="center"/>
    </xf>
    <xf numFmtId="0" fontId="15" fillId="0" borderId="42" xfId="1" applyFont="1" applyBorder="1" applyAlignment="1" applyProtection="1">
      <alignment horizontal="center"/>
    </xf>
    <xf numFmtId="0" fontId="15" fillId="0" borderId="16" xfId="1" applyFont="1" applyBorder="1" applyAlignment="1" applyProtection="1">
      <alignment horizontal="center"/>
    </xf>
    <xf numFmtId="0" fontId="15" fillId="0" borderId="0" xfId="1" applyFont="1" applyBorder="1" applyAlignment="1" applyProtection="1">
      <alignment horizontal="center"/>
    </xf>
    <xf numFmtId="0" fontId="15" fillId="0" borderId="2" xfId="1" applyFont="1" applyBorder="1" applyAlignment="1" applyProtection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5" fillId="0" borderId="35" xfId="2" applyFont="1" applyBorder="1" applyAlignment="1" applyProtection="1">
      <alignment horizontal="center"/>
    </xf>
    <xf numFmtId="0" fontId="15" fillId="0" borderId="4" xfId="2" applyFont="1" applyBorder="1" applyAlignment="1" applyProtection="1">
      <alignment horizontal="center"/>
    </xf>
    <xf numFmtId="0" fontId="15" fillId="0" borderId="42" xfId="2" applyFont="1" applyBorder="1" applyAlignment="1" applyProtection="1">
      <alignment horizontal="center"/>
    </xf>
    <xf numFmtId="0" fontId="15" fillId="0" borderId="14" xfId="2" applyFont="1" applyBorder="1" applyAlignment="1" applyProtection="1">
      <alignment horizontal="center"/>
    </xf>
    <xf numFmtId="0" fontId="15" fillId="0" borderId="7" xfId="2" applyFont="1" applyBorder="1" applyAlignment="1" applyProtection="1">
      <alignment horizontal="center"/>
    </xf>
    <xf numFmtId="0" fontId="15" fillId="0" borderId="8" xfId="2" applyFont="1" applyBorder="1" applyAlignment="1" applyProtection="1">
      <alignment horizontal="center"/>
    </xf>
    <xf numFmtId="0" fontId="3" fillId="0" borderId="19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41" fontId="3" fillId="0" borderId="19" xfId="0" applyNumberFormat="1" applyFont="1" applyBorder="1" applyAlignment="1" applyProtection="1">
      <alignment horizontal="right"/>
      <protection locked="0"/>
    </xf>
    <xf numFmtId="41" fontId="3" fillId="0" borderId="23" xfId="0" applyNumberFormat="1" applyFont="1" applyBorder="1" applyAlignment="1" applyProtection="1">
      <alignment horizontal="right"/>
      <protection locked="0"/>
    </xf>
    <xf numFmtId="41" fontId="3" fillId="0" borderId="3" xfId="0" applyNumberFormat="1" applyFont="1" applyBorder="1" applyAlignment="1" applyProtection="1">
      <alignment horizontal="right"/>
      <protection locked="0"/>
    </xf>
    <xf numFmtId="49" fontId="3" fillId="0" borderId="19" xfId="0" applyNumberFormat="1" applyFont="1" applyBorder="1" applyAlignment="1" applyProtection="1">
      <alignment horizontal="left"/>
      <protection locked="0"/>
    </xf>
    <xf numFmtId="49" fontId="3" fillId="0" borderId="23" xfId="0" applyNumberFormat="1" applyFont="1" applyBorder="1" applyAlignment="1" applyProtection="1">
      <alignment horizontal="left"/>
      <protection locked="0"/>
    </xf>
    <xf numFmtId="41" fontId="3" fillId="2" borderId="33" xfId="0" applyNumberFormat="1" applyFont="1" applyFill="1" applyBorder="1" applyAlignment="1">
      <alignment horizontal="right"/>
    </xf>
    <xf numFmtId="41" fontId="3" fillId="2" borderId="24" xfId="0" applyNumberFormat="1" applyFont="1" applyFill="1" applyBorder="1" applyAlignment="1">
      <alignment horizontal="right"/>
    </xf>
    <xf numFmtId="41" fontId="3" fillId="2" borderId="33" xfId="0" applyNumberFormat="1" applyFont="1" applyFill="1" applyBorder="1" applyAlignment="1" applyProtection="1">
      <alignment horizontal="right"/>
    </xf>
    <xf numFmtId="41" fontId="3" fillId="2" borderId="20" xfId="0" applyNumberFormat="1" applyFont="1" applyFill="1" applyBorder="1" applyAlignment="1" applyProtection="1">
      <alignment horizontal="right"/>
    </xf>
    <xf numFmtId="41" fontId="3" fillId="2" borderId="24" xfId="0" applyNumberFormat="1" applyFont="1" applyFill="1" applyBorder="1" applyAlignment="1" applyProtection="1">
      <alignment horizontal="right"/>
    </xf>
    <xf numFmtId="0" fontId="3" fillId="0" borderId="19" xfId="0" applyNumberFormat="1" applyFont="1" applyBorder="1" applyAlignment="1" applyProtection="1">
      <alignment horizontal="right"/>
      <protection locked="0"/>
    </xf>
    <xf numFmtId="0" fontId="3" fillId="0" borderId="23" xfId="0" applyNumberFormat="1" applyFont="1" applyBorder="1" applyAlignment="1" applyProtection="1">
      <alignment horizontal="right"/>
      <protection locked="0"/>
    </xf>
    <xf numFmtId="0" fontId="3" fillId="0" borderId="33" xfId="0" applyNumberFormat="1" applyFont="1" applyBorder="1" applyAlignment="1" applyProtection="1">
      <alignment horizontal="right"/>
      <protection locked="0"/>
    </xf>
    <xf numFmtId="0" fontId="3" fillId="0" borderId="24" xfId="0" applyNumberFormat="1" applyFont="1" applyBorder="1" applyAlignment="1" applyProtection="1">
      <alignment horizontal="right"/>
      <protection locked="0"/>
    </xf>
    <xf numFmtId="0" fontId="3" fillId="0" borderId="33" xfId="0" applyNumberFormat="1" applyFont="1" applyBorder="1" applyAlignment="1" applyProtection="1">
      <alignment horizontal="center"/>
      <protection locked="0"/>
    </xf>
    <xf numFmtId="0" fontId="3" fillId="0" borderId="24" xfId="0" applyNumberFormat="1" applyFont="1" applyBorder="1" applyAlignment="1" applyProtection="1">
      <alignment horizontal="center"/>
      <protection locked="0"/>
    </xf>
    <xf numFmtId="0" fontId="3" fillId="0" borderId="19" xfId="0" applyNumberFormat="1" applyFont="1" applyBorder="1" applyAlignment="1" applyProtection="1">
      <alignment horizontal="center"/>
      <protection locked="0"/>
    </xf>
    <xf numFmtId="0" fontId="3" fillId="0" borderId="23" xfId="0" applyNumberFormat="1" applyFont="1" applyBorder="1" applyAlignment="1" applyProtection="1">
      <alignment horizontal="center"/>
      <protection locked="0"/>
    </xf>
    <xf numFmtId="41" fontId="3" fillId="0" borderId="37" xfId="0" applyNumberFormat="1" applyFont="1" applyBorder="1" applyAlignment="1" applyProtection="1">
      <alignment horizontal="right"/>
      <protection locked="0"/>
    </xf>
    <xf numFmtId="41" fontId="3" fillId="0" borderId="34" xfId="0" applyNumberFormat="1" applyFont="1" applyBorder="1" applyAlignment="1" applyProtection="1">
      <alignment horizontal="right"/>
      <protection locked="0"/>
    </xf>
    <xf numFmtId="41" fontId="3" fillId="0" borderId="46" xfId="0" applyNumberFormat="1" applyFont="1" applyBorder="1" applyAlignment="1" applyProtection="1">
      <alignment horizontal="right"/>
      <protection locked="0"/>
    </xf>
    <xf numFmtId="49" fontId="3" fillId="0" borderId="37" xfId="0" applyNumberFormat="1" applyFont="1" applyBorder="1" applyAlignment="1" applyProtection="1">
      <alignment horizontal="left"/>
      <protection locked="0"/>
    </xf>
    <xf numFmtId="49" fontId="3" fillId="0" borderId="46" xfId="0" applyNumberFormat="1" applyFont="1" applyBorder="1" applyAlignment="1" applyProtection="1">
      <alignment horizontal="left"/>
      <protection locked="0"/>
    </xf>
    <xf numFmtId="49" fontId="3" fillId="0" borderId="34" xfId="0" applyNumberFormat="1" applyFont="1" applyBorder="1" applyAlignment="1" applyProtection="1">
      <alignment horizontal="left"/>
      <protection locked="0"/>
    </xf>
    <xf numFmtId="0" fontId="3" fillId="0" borderId="19" xfId="0" applyNumberFormat="1" applyFont="1" applyBorder="1" applyAlignment="1" applyProtection="1">
      <alignment horizontal="left"/>
      <protection locked="0"/>
    </xf>
    <xf numFmtId="0" fontId="3" fillId="0" borderId="3" xfId="0" applyNumberFormat="1" applyFont="1" applyBorder="1" applyAlignment="1" applyProtection="1">
      <alignment horizontal="left"/>
      <protection locked="0"/>
    </xf>
    <xf numFmtId="0" fontId="3" fillId="0" borderId="23" xfId="0" applyNumberFormat="1" applyFont="1" applyBorder="1" applyAlignment="1" applyProtection="1">
      <alignment horizontal="left"/>
      <protection locked="0"/>
    </xf>
    <xf numFmtId="0" fontId="3" fillId="0" borderId="3" xfId="0" applyNumberFormat="1" applyFont="1" applyBorder="1" applyAlignment="1" applyProtection="1">
      <alignment horizontal="right"/>
      <protection locked="0"/>
    </xf>
    <xf numFmtId="0" fontId="3" fillId="0" borderId="20" xfId="0" applyNumberFormat="1" applyFont="1" applyBorder="1" applyAlignment="1" applyProtection="1">
      <alignment horizontal="right"/>
      <protection locked="0"/>
    </xf>
    <xf numFmtId="37" fontId="3" fillId="0" borderId="3" xfId="0" applyNumberFormat="1" applyFont="1" applyBorder="1" applyAlignment="1" applyProtection="1">
      <alignment horizontal="left"/>
      <protection locked="0"/>
    </xf>
    <xf numFmtId="0" fontId="3" fillId="0" borderId="3" xfId="0" applyNumberFormat="1" applyFont="1" applyBorder="1" applyAlignment="1" applyProtection="1">
      <alignment horizontal="center"/>
      <protection locked="0"/>
    </xf>
    <xf numFmtId="0" fontId="3" fillId="0" borderId="33" xfId="0" applyNumberFormat="1" applyFont="1" applyBorder="1" applyAlignment="1" applyProtection="1">
      <alignment horizontal="left"/>
      <protection locked="0"/>
    </xf>
    <xf numFmtId="0" fontId="3" fillId="0" borderId="24" xfId="0" applyNumberFormat="1" applyFont="1" applyBorder="1" applyAlignment="1" applyProtection="1">
      <alignment horizontal="left"/>
      <protection locked="0"/>
    </xf>
    <xf numFmtId="0" fontId="3" fillId="0" borderId="37" xfId="0" applyNumberFormat="1" applyFont="1" applyBorder="1" applyProtection="1">
      <protection locked="0"/>
    </xf>
    <xf numFmtId="0" fontId="3" fillId="0" borderId="46" xfId="0" applyNumberFormat="1" applyFont="1" applyBorder="1" applyProtection="1">
      <protection locked="0"/>
    </xf>
    <xf numFmtId="0" fontId="3" fillId="0" borderId="34" xfId="0" applyNumberFormat="1" applyFont="1" applyBorder="1" applyProtection="1">
      <protection locked="0"/>
    </xf>
    <xf numFmtId="0" fontId="3" fillId="0" borderId="37" xfId="0" applyNumberFormat="1" applyFont="1" applyBorder="1" applyAlignment="1" applyProtection="1">
      <alignment horizontal="left"/>
      <protection locked="0"/>
    </xf>
    <xf numFmtId="0" fontId="3" fillId="0" borderId="34" xfId="0" applyNumberFormat="1" applyFont="1" applyBorder="1" applyAlignment="1" applyProtection="1">
      <alignment horizontal="left"/>
      <protection locked="0"/>
    </xf>
    <xf numFmtId="0" fontId="3" fillId="0" borderId="37" xfId="0" applyNumberFormat="1" applyFont="1" applyBorder="1" applyAlignment="1" applyProtection="1">
      <alignment horizontal="right"/>
      <protection locked="0"/>
    </xf>
    <xf numFmtId="0" fontId="3" fillId="0" borderId="34" xfId="0" applyNumberFormat="1" applyFont="1" applyBorder="1" applyAlignment="1" applyProtection="1">
      <alignment horizontal="right"/>
      <protection locked="0"/>
    </xf>
    <xf numFmtId="0" fontId="3" fillId="0" borderId="37" xfId="0" applyNumberFormat="1" applyFont="1" applyBorder="1" applyAlignment="1" applyProtection="1">
      <alignment horizontal="center"/>
      <protection locked="0"/>
    </xf>
    <xf numFmtId="0" fontId="3" fillId="0" borderId="34" xfId="0" applyNumberFormat="1" applyFont="1" applyBorder="1" applyAlignment="1" applyProtection="1">
      <alignment horizontal="center"/>
      <protection locked="0"/>
    </xf>
    <xf numFmtId="0" fontId="3" fillId="0" borderId="46" xfId="0" applyNumberFormat="1" applyFont="1" applyBorder="1" applyAlignment="1" applyProtection="1">
      <alignment horizontal="right"/>
      <protection locked="0"/>
    </xf>
    <xf numFmtId="0" fontId="3" fillId="0" borderId="46" xfId="0" applyNumberFormat="1" applyFont="1" applyBorder="1" applyAlignment="1" applyProtection="1">
      <alignment horizontal="left"/>
      <protection locked="0"/>
    </xf>
    <xf numFmtId="0" fontId="3" fillId="0" borderId="20" xfId="0" applyNumberFormat="1" applyFont="1" applyBorder="1" applyAlignment="1" applyProtection="1">
      <alignment horizontal="left"/>
      <protection locked="0"/>
    </xf>
    <xf numFmtId="41" fontId="3" fillId="0" borderId="49" xfId="0" applyNumberFormat="1" applyFont="1" applyBorder="1" applyAlignment="1" applyProtection="1">
      <alignment horizontal="center"/>
      <protection locked="0"/>
    </xf>
    <xf numFmtId="41" fontId="3" fillId="0" borderId="32" xfId="0" applyNumberFormat="1" applyFont="1" applyBorder="1" applyAlignment="1" applyProtection="1">
      <alignment horizontal="center"/>
      <protection locked="0"/>
    </xf>
    <xf numFmtId="0" fontId="4" fillId="0" borderId="1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41" fontId="3" fillId="0" borderId="19" xfId="0" applyNumberFormat="1" applyFont="1" applyBorder="1" applyAlignment="1" applyProtection="1">
      <alignment horizontal="right"/>
    </xf>
    <xf numFmtId="41" fontId="3" fillId="0" borderId="23" xfId="0" applyNumberFormat="1" applyFont="1" applyBorder="1" applyAlignment="1" applyProtection="1">
      <alignment horizontal="right"/>
    </xf>
    <xf numFmtId="0" fontId="3" fillId="0" borderId="35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3" fillId="0" borderId="17" xfId="0" applyNumberFormat="1" applyFont="1" applyBorder="1" applyAlignment="1" applyProtection="1">
      <alignment horizontal="center" vertical="top"/>
      <protection locked="0"/>
    </xf>
    <xf numFmtId="49" fontId="3" fillId="0" borderId="1" xfId="0" applyNumberFormat="1" applyFont="1" applyBorder="1" applyAlignment="1" applyProtection="1">
      <alignment horizontal="center" vertical="top"/>
      <protection locked="0"/>
    </xf>
    <xf numFmtId="49" fontId="3" fillId="0" borderId="18" xfId="0" applyNumberFormat="1" applyFont="1" applyBorder="1" applyAlignment="1" applyProtection="1">
      <alignment horizontal="center" vertical="top"/>
      <protection locked="0"/>
    </xf>
    <xf numFmtId="41" fontId="3" fillId="2" borderId="19" xfId="0" applyNumberFormat="1" applyFont="1" applyFill="1" applyBorder="1" applyAlignment="1" applyProtection="1">
      <alignment horizontal="right"/>
    </xf>
    <xf numFmtId="41" fontId="3" fillId="2" borderId="23" xfId="0" applyNumberFormat="1" applyFont="1" applyFill="1" applyBorder="1" applyAlignment="1" applyProtection="1">
      <alignment horizontal="right"/>
    </xf>
    <xf numFmtId="41" fontId="3" fillId="2" borderId="37" xfId="0" applyNumberFormat="1" applyFont="1" applyFill="1" applyBorder="1" applyAlignment="1" applyProtection="1">
      <alignment horizontal="right"/>
    </xf>
    <xf numFmtId="41" fontId="3" fillId="2" borderId="34" xfId="0" applyNumberFormat="1" applyFont="1" applyFill="1" applyBorder="1" applyAlignment="1" applyProtection="1">
      <alignment horizontal="right"/>
    </xf>
    <xf numFmtId="0" fontId="3" fillId="0" borderId="17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0" borderId="5" xfId="0" applyFont="1" applyBorder="1" applyAlignment="1">
      <alignment horizontal="center"/>
    </xf>
    <xf numFmtId="0" fontId="3" fillId="0" borderId="35" xfId="0" applyNumberFormat="1" applyFont="1" applyBorder="1" applyAlignment="1">
      <alignment horizontal="center"/>
    </xf>
    <xf numFmtId="0" fontId="3" fillId="0" borderId="42" xfId="0" applyNumberFormat="1" applyFont="1" applyBorder="1" applyAlignment="1">
      <alignment horizontal="center"/>
    </xf>
    <xf numFmtId="0" fontId="3" fillId="0" borderId="16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0" fontId="3" fillId="0" borderId="8" xfId="0" applyNumberFormat="1" applyFont="1" applyBorder="1" applyAlignment="1">
      <alignment horizontal="center"/>
    </xf>
    <xf numFmtId="12" fontId="3" fillId="0" borderId="35" xfId="0" applyNumberFormat="1" applyFont="1" applyBorder="1" applyAlignment="1">
      <alignment horizontal="center"/>
    </xf>
    <xf numFmtId="12" fontId="3" fillId="0" borderId="42" xfId="0" applyNumberFormat="1" applyFont="1" applyBorder="1" applyAlignment="1">
      <alignment horizontal="center"/>
    </xf>
    <xf numFmtId="12" fontId="3" fillId="0" borderId="14" xfId="0" applyNumberFormat="1" applyFont="1" applyBorder="1" applyAlignment="1">
      <alignment horizontal="center"/>
    </xf>
    <xf numFmtId="12" fontId="3" fillId="0" borderId="8" xfId="0" applyNumberFormat="1" applyFont="1" applyBorder="1" applyAlignment="1">
      <alignment horizontal="center"/>
    </xf>
    <xf numFmtId="41" fontId="3" fillId="0" borderId="1" xfId="0" applyNumberFormat="1" applyFont="1" applyBorder="1" applyAlignment="1" applyProtection="1">
      <alignment horizontal="right"/>
      <protection locked="0"/>
    </xf>
    <xf numFmtId="41" fontId="3" fillId="0" borderId="18" xfId="0" applyNumberFormat="1" applyFont="1" applyBorder="1" applyAlignment="1" applyProtection="1">
      <alignment horizontal="right"/>
      <protection locked="0"/>
    </xf>
    <xf numFmtId="41" fontId="3" fillId="0" borderId="19" xfId="0" applyNumberFormat="1" applyFont="1" applyBorder="1" applyAlignment="1" applyProtection="1">
      <alignment horizontal="center"/>
      <protection locked="0"/>
    </xf>
    <xf numFmtId="41" fontId="3" fillId="0" borderId="23" xfId="0" applyNumberFormat="1" applyFont="1" applyBorder="1" applyAlignment="1" applyProtection="1">
      <alignment horizontal="center"/>
      <protection locked="0"/>
    </xf>
    <xf numFmtId="41" fontId="3" fillId="2" borderId="19" xfId="0" applyNumberFormat="1" applyFont="1" applyFill="1" applyBorder="1" applyAlignment="1">
      <alignment horizontal="center"/>
    </xf>
    <xf numFmtId="41" fontId="3" fillId="2" borderId="23" xfId="0" applyNumberFormat="1" applyFont="1" applyFill="1" applyBorder="1" applyAlignment="1">
      <alignment horizontal="center"/>
    </xf>
    <xf numFmtId="41" fontId="3" fillId="0" borderId="17" xfId="0" applyNumberFormat="1" applyFont="1" applyBorder="1" applyAlignment="1" applyProtection="1">
      <alignment horizontal="center"/>
      <protection locked="0"/>
    </xf>
    <xf numFmtId="41" fontId="3" fillId="0" borderId="18" xfId="0" applyNumberFormat="1" applyFont="1" applyBorder="1" applyAlignment="1" applyProtection="1">
      <alignment horizontal="center"/>
      <protection locked="0"/>
    </xf>
    <xf numFmtId="0" fontId="9" fillId="0" borderId="14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49" fontId="3" fillId="0" borderId="1" xfId="0" applyNumberFormat="1" applyFont="1" applyBorder="1" applyAlignment="1" applyProtection="1">
      <alignment horizontal="right"/>
      <protection locked="0"/>
    </xf>
    <xf numFmtId="49" fontId="1" fillId="0" borderId="16" xfId="0" applyNumberFormat="1" applyFont="1" applyBorder="1" applyAlignment="1" applyProtection="1">
      <alignment horizontal="center"/>
      <protection locked="0"/>
    </xf>
    <xf numFmtId="49" fontId="1" fillId="0" borderId="0" xfId="0" applyNumberFormat="1" applyFont="1" applyBorder="1" applyAlignment="1" applyProtection="1">
      <alignment horizontal="center"/>
      <protection locked="0"/>
    </xf>
    <xf numFmtId="49" fontId="1" fillId="0" borderId="2" xfId="0" applyNumberFormat="1" applyFont="1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</xf>
    <xf numFmtId="49" fontId="3" fillId="0" borderId="1" xfId="0" applyNumberFormat="1" applyFont="1" applyBorder="1" applyAlignment="1" applyProtection="1">
      <alignment horizontal="center"/>
      <protection locked="0"/>
    </xf>
    <xf numFmtId="164" fontId="3" fillId="0" borderId="1" xfId="0" applyNumberFormat="1" applyFont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15" fillId="0" borderId="51" xfId="0" applyFont="1" applyBorder="1" applyAlignment="1">
      <alignment horizontal="center"/>
    </xf>
    <xf numFmtId="0" fontId="15" fillId="0" borderId="52" xfId="0" applyFont="1" applyBorder="1" applyAlignment="1">
      <alignment horizontal="center"/>
    </xf>
    <xf numFmtId="0" fontId="15" fillId="0" borderId="53" xfId="0" applyFont="1" applyBorder="1" applyAlignment="1">
      <alignment horizontal="center"/>
    </xf>
    <xf numFmtId="0" fontId="8" fillId="0" borderId="54" xfId="0" applyFont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8" fillId="0" borderId="55" xfId="0" applyFont="1" applyBorder="1" applyAlignment="1">
      <alignment horizontal="center"/>
    </xf>
    <xf numFmtId="0" fontId="13" fillId="0" borderId="4" xfId="0" applyFont="1" applyBorder="1" applyAlignment="1">
      <alignment horizontal="center" vertical="top"/>
    </xf>
    <xf numFmtId="0" fontId="13" fillId="0" borderId="57" xfId="0" applyFont="1" applyBorder="1" applyAlignment="1">
      <alignment horizontal="center" vertical="top"/>
    </xf>
    <xf numFmtId="49" fontId="13" fillId="0" borderId="1" xfId="0" applyNumberFormat="1" applyFont="1" applyBorder="1" applyAlignment="1" applyProtection="1">
      <alignment horizontal="center"/>
      <protection locked="0"/>
    </xf>
    <xf numFmtId="49" fontId="13" fillId="0" borderId="56" xfId="0" applyNumberFormat="1" applyFont="1" applyBorder="1" applyAlignment="1" applyProtection="1">
      <alignment horizontal="center"/>
      <protection locked="0"/>
    </xf>
    <xf numFmtId="0" fontId="13" fillId="0" borderId="29" xfId="0" applyFont="1" applyBorder="1" applyAlignment="1">
      <alignment vertical="top" wrapText="1"/>
    </xf>
    <xf numFmtId="0" fontId="13" fillId="0" borderId="0" xfId="0" applyFont="1" applyBorder="1" applyAlignment="1">
      <alignment vertical="top" wrapText="1"/>
    </xf>
    <xf numFmtId="0" fontId="13" fillId="0" borderId="12" xfId="0" applyFont="1" applyBorder="1" applyAlignment="1">
      <alignment vertical="top" wrapText="1"/>
    </xf>
  </cellXfs>
  <cellStyles count="7">
    <cellStyle name="Hyperlink" xfId="6" builtinId="8"/>
    <cellStyle name="Normal" xfId="0" builtinId="0"/>
    <cellStyle name="Normal 2" xfId="3" xr:uid="{00000000-0005-0000-0000-000002000000}"/>
    <cellStyle name="Normal 3" xfId="4" xr:uid="{00000000-0005-0000-0000-000003000000}"/>
    <cellStyle name="Normal_95ARA" xfId="5" xr:uid="{00000000-0005-0000-0000-000004000000}"/>
    <cellStyle name="Normal_ARPUC19" xfId="1" xr:uid="{00000000-0005-0000-0000-000005000000}"/>
    <cellStyle name="Normal_ARPUC23" xfId="2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bmd@cpuc.ca.gov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J45"/>
  <sheetViews>
    <sheetView tabSelected="1" zoomScaleNormal="100" workbookViewId="0">
      <selection activeCell="A31" sqref="A31:J31"/>
    </sheetView>
  </sheetViews>
  <sheetFormatPr defaultRowHeight="12.75" x14ac:dyDescent="0.2"/>
  <cols>
    <col min="1" max="1" width="4.42578125" style="341" customWidth="1"/>
    <col min="2" max="16384" width="9.140625" style="341"/>
  </cols>
  <sheetData>
    <row r="1" spans="1:10" ht="15" customHeight="1" thickTop="1" x14ac:dyDescent="0.2">
      <c r="A1" s="393" t="s">
        <v>315</v>
      </c>
      <c r="B1" s="394"/>
      <c r="C1" s="394"/>
      <c r="D1" s="395"/>
      <c r="E1" s="339"/>
      <c r="F1" s="339"/>
      <c r="G1" s="339"/>
      <c r="H1" s="339"/>
      <c r="I1" s="339"/>
      <c r="J1" s="340"/>
    </row>
    <row r="2" spans="1:10" ht="20.25" x14ac:dyDescent="0.3">
      <c r="A2" s="396" t="s">
        <v>317</v>
      </c>
      <c r="B2" s="397"/>
      <c r="C2" s="397"/>
      <c r="D2" s="398"/>
      <c r="E2" s="343"/>
      <c r="F2" s="343"/>
      <c r="G2" s="345"/>
      <c r="H2" s="346"/>
      <c r="I2" s="346"/>
      <c r="J2" s="347"/>
    </row>
    <row r="3" spans="1:10" ht="3" customHeight="1" x14ac:dyDescent="0.3">
      <c r="A3" s="342"/>
      <c r="B3" s="343"/>
      <c r="C3" s="343"/>
      <c r="D3" s="344"/>
      <c r="E3" s="343"/>
      <c r="F3" s="343"/>
      <c r="G3" s="345"/>
      <c r="H3" s="346"/>
      <c r="I3" s="346"/>
      <c r="J3" s="347"/>
    </row>
    <row r="4" spans="1:10" ht="20.25" x14ac:dyDescent="0.3">
      <c r="A4" s="348"/>
      <c r="B4" s="349"/>
      <c r="C4" s="349"/>
      <c r="D4" s="350"/>
      <c r="E4" s="343"/>
      <c r="F4" s="343"/>
      <c r="G4" s="345"/>
      <c r="H4" s="346"/>
      <c r="I4" s="346"/>
      <c r="J4" s="347"/>
    </row>
    <row r="5" spans="1:10" x14ac:dyDescent="0.2">
      <c r="A5" s="342"/>
      <c r="B5" s="343"/>
      <c r="C5" s="343"/>
      <c r="D5" s="343"/>
      <c r="E5" s="343"/>
      <c r="F5" s="343"/>
      <c r="G5" s="343"/>
      <c r="H5" s="343"/>
      <c r="I5" s="343"/>
      <c r="J5" s="347"/>
    </row>
    <row r="6" spans="1:10" x14ac:dyDescent="0.2">
      <c r="A6" s="351" t="s">
        <v>318</v>
      </c>
      <c r="B6" s="399"/>
      <c r="C6" s="399"/>
      <c r="D6" s="343"/>
      <c r="E6" s="343"/>
      <c r="F6" s="343"/>
      <c r="G6" s="343"/>
      <c r="H6" s="343"/>
      <c r="I6" s="343"/>
      <c r="J6" s="347"/>
    </row>
    <row r="7" spans="1:10" x14ac:dyDescent="0.2">
      <c r="A7" s="342"/>
      <c r="B7" s="343"/>
      <c r="C7" s="343"/>
      <c r="D7" s="343"/>
      <c r="E7" s="343"/>
      <c r="F7" s="343"/>
      <c r="G7" s="343"/>
      <c r="H7" s="343"/>
      <c r="I7" s="343"/>
      <c r="J7" s="347"/>
    </row>
    <row r="8" spans="1:10" x14ac:dyDescent="0.2">
      <c r="A8" s="342"/>
      <c r="B8" s="343"/>
      <c r="C8" s="343"/>
      <c r="D8" s="343"/>
      <c r="E8" s="343"/>
      <c r="F8" s="343"/>
      <c r="G8" s="343"/>
      <c r="H8" s="343"/>
      <c r="I8" s="343"/>
      <c r="J8" s="347"/>
    </row>
    <row r="9" spans="1:10" x14ac:dyDescent="0.2">
      <c r="A9" s="342"/>
      <c r="B9" s="343"/>
      <c r="C9" s="343"/>
      <c r="D9" s="343"/>
      <c r="E9" s="343"/>
      <c r="F9" s="343"/>
      <c r="G9" s="343"/>
      <c r="H9" s="343"/>
      <c r="I9" s="343"/>
      <c r="J9" s="347"/>
    </row>
    <row r="10" spans="1:10" x14ac:dyDescent="0.2">
      <c r="A10" s="342"/>
      <c r="B10" s="343"/>
      <c r="C10" s="343"/>
      <c r="D10" s="343"/>
      <c r="E10" s="343"/>
      <c r="F10" s="343"/>
      <c r="G10" s="343"/>
      <c r="H10" s="343"/>
      <c r="I10" s="343"/>
      <c r="J10" s="347"/>
    </row>
    <row r="11" spans="1:10" ht="23.25" x14ac:dyDescent="0.35">
      <c r="A11" s="471">
        <v>2021</v>
      </c>
      <c r="B11" s="472"/>
      <c r="C11" s="472"/>
      <c r="D11" s="472"/>
      <c r="E11" s="472"/>
      <c r="F11" s="472"/>
      <c r="G11" s="472"/>
      <c r="H11" s="472"/>
      <c r="I11" s="472"/>
      <c r="J11" s="473"/>
    </row>
    <row r="12" spans="1:10" ht="23.25" x14ac:dyDescent="0.35">
      <c r="A12" s="471" t="s">
        <v>319</v>
      </c>
      <c r="B12" s="472"/>
      <c r="C12" s="472"/>
      <c r="D12" s="472"/>
      <c r="E12" s="472"/>
      <c r="F12" s="472"/>
      <c r="G12" s="472"/>
      <c r="H12" s="472"/>
      <c r="I12" s="472"/>
      <c r="J12" s="473"/>
    </row>
    <row r="13" spans="1:10" ht="23.25" x14ac:dyDescent="0.35">
      <c r="A13" s="471" t="s">
        <v>320</v>
      </c>
      <c r="B13" s="472"/>
      <c r="C13" s="472"/>
      <c r="D13" s="472"/>
      <c r="E13" s="472"/>
      <c r="F13" s="472"/>
      <c r="G13" s="472"/>
      <c r="H13" s="472"/>
      <c r="I13" s="472"/>
      <c r="J13" s="473"/>
    </row>
    <row r="14" spans="1:10" ht="23.25" x14ac:dyDescent="0.35">
      <c r="A14" s="471" t="s">
        <v>554</v>
      </c>
      <c r="B14" s="472"/>
      <c r="C14" s="472"/>
      <c r="D14" s="472"/>
      <c r="E14" s="472"/>
      <c r="F14" s="472"/>
      <c r="G14" s="472"/>
      <c r="H14" s="472"/>
      <c r="I14" s="472"/>
      <c r="J14" s="473"/>
    </row>
    <row r="15" spans="1:10" ht="23.25" x14ac:dyDescent="0.35">
      <c r="A15" s="471" t="s">
        <v>320</v>
      </c>
      <c r="B15" s="472"/>
      <c r="C15" s="472"/>
      <c r="D15" s="472"/>
      <c r="E15" s="472"/>
      <c r="F15" s="472"/>
      <c r="G15" s="472"/>
      <c r="H15" s="472"/>
      <c r="I15" s="472"/>
      <c r="J15" s="473"/>
    </row>
    <row r="16" spans="1:10" ht="18" x14ac:dyDescent="0.25">
      <c r="A16" s="352"/>
      <c r="B16" s="353"/>
      <c r="C16" s="353"/>
      <c r="D16" s="353"/>
      <c r="E16" s="353"/>
      <c r="F16" s="353"/>
      <c r="G16" s="353"/>
      <c r="H16" s="353"/>
      <c r="I16" s="346"/>
      <c r="J16" s="347"/>
    </row>
    <row r="17" spans="1:10" ht="18" x14ac:dyDescent="0.25">
      <c r="A17" s="352"/>
      <c r="B17" s="353"/>
      <c r="C17" s="353"/>
      <c r="D17" s="353"/>
      <c r="E17" s="353"/>
      <c r="F17" s="353"/>
      <c r="G17" s="353"/>
      <c r="H17" s="353"/>
      <c r="I17" s="346"/>
      <c r="J17" s="347"/>
    </row>
    <row r="18" spans="1:10" x14ac:dyDescent="0.2">
      <c r="A18" s="342"/>
      <c r="B18" s="470"/>
      <c r="C18" s="470"/>
      <c r="D18" s="470"/>
      <c r="E18" s="470"/>
      <c r="F18" s="470"/>
      <c r="G18" s="470"/>
      <c r="H18" s="470"/>
      <c r="I18" s="470"/>
      <c r="J18" s="347"/>
    </row>
    <row r="19" spans="1:10" x14ac:dyDescent="0.2">
      <c r="A19" s="342"/>
      <c r="B19" s="477" t="s">
        <v>555</v>
      </c>
      <c r="C19" s="477"/>
      <c r="D19" s="477"/>
      <c r="E19" s="477"/>
      <c r="F19" s="477"/>
      <c r="G19" s="477"/>
      <c r="H19" s="477"/>
      <c r="I19" s="477"/>
      <c r="J19" s="347"/>
    </row>
    <row r="20" spans="1:10" x14ac:dyDescent="0.2">
      <c r="A20" s="342"/>
      <c r="B20" s="343"/>
      <c r="C20" s="343"/>
      <c r="D20" s="343"/>
      <c r="E20" s="343"/>
      <c r="F20" s="343"/>
      <c r="G20" s="343"/>
      <c r="H20" s="343"/>
      <c r="I20" s="343"/>
      <c r="J20" s="347"/>
    </row>
    <row r="21" spans="1:10" x14ac:dyDescent="0.2">
      <c r="A21" s="342"/>
      <c r="B21" s="343"/>
      <c r="C21" s="343"/>
      <c r="D21" s="343"/>
      <c r="E21" s="343"/>
      <c r="F21" s="343"/>
      <c r="G21" s="343"/>
      <c r="H21" s="343"/>
      <c r="I21" s="343"/>
      <c r="J21" s="347"/>
    </row>
    <row r="22" spans="1:10" x14ac:dyDescent="0.2">
      <c r="A22" s="342"/>
      <c r="B22" s="343" t="s">
        <v>556</v>
      </c>
      <c r="C22" s="343"/>
      <c r="D22" s="470"/>
      <c r="E22" s="470"/>
      <c r="F22" s="343" t="s">
        <v>557</v>
      </c>
      <c r="G22" s="470"/>
      <c r="H22" s="470"/>
      <c r="I22" s="470"/>
      <c r="J22" s="347"/>
    </row>
    <row r="23" spans="1:10" x14ac:dyDescent="0.2">
      <c r="A23" s="354"/>
      <c r="B23" s="346"/>
      <c r="C23" s="346"/>
      <c r="D23" s="346"/>
      <c r="E23" s="346"/>
      <c r="F23" s="346"/>
      <c r="G23" s="355" t="s">
        <v>558</v>
      </c>
      <c r="H23" s="346"/>
      <c r="I23" s="356" t="s">
        <v>559</v>
      </c>
      <c r="J23" s="347"/>
    </row>
    <row r="24" spans="1:10" x14ac:dyDescent="0.2">
      <c r="A24" s="342"/>
      <c r="B24" s="343"/>
      <c r="C24" s="343"/>
      <c r="D24" s="343"/>
      <c r="E24" s="343"/>
      <c r="F24" s="343"/>
      <c r="G24" s="343"/>
      <c r="H24" s="343"/>
      <c r="I24" s="343"/>
      <c r="J24" s="347"/>
    </row>
    <row r="25" spans="1:10" x14ac:dyDescent="0.2">
      <c r="A25" s="342"/>
      <c r="B25" s="343"/>
      <c r="C25" s="343"/>
      <c r="D25" s="343"/>
      <c r="E25" s="343"/>
      <c r="F25" s="343"/>
      <c r="G25" s="343"/>
      <c r="H25" s="343"/>
      <c r="I25" s="343"/>
      <c r="J25" s="347"/>
    </row>
    <row r="26" spans="1:10" x14ac:dyDescent="0.2">
      <c r="A26" s="342"/>
      <c r="B26" s="343"/>
      <c r="C26" s="343"/>
      <c r="D26" s="343"/>
      <c r="E26" s="343"/>
      <c r="F26" s="343"/>
      <c r="G26" s="343"/>
      <c r="H26" s="343"/>
      <c r="I26" s="343"/>
      <c r="J26" s="347"/>
    </row>
    <row r="27" spans="1:10" x14ac:dyDescent="0.2">
      <c r="A27" s="342"/>
      <c r="B27" s="343"/>
      <c r="C27" s="343"/>
      <c r="D27" s="343"/>
      <c r="E27" s="343"/>
      <c r="F27" s="343"/>
      <c r="G27" s="343"/>
      <c r="H27" s="343"/>
      <c r="I27" s="343"/>
      <c r="J27" s="347"/>
    </row>
    <row r="28" spans="1:10" ht="23.25" x14ac:dyDescent="0.35">
      <c r="A28" s="471" t="s">
        <v>321</v>
      </c>
      <c r="B28" s="472"/>
      <c r="C28" s="472"/>
      <c r="D28" s="472"/>
      <c r="E28" s="472"/>
      <c r="F28" s="472"/>
      <c r="G28" s="472"/>
      <c r="H28" s="472"/>
      <c r="I28" s="472"/>
      <c r="J28" s="473"/>
    </row>
    <row r="29" spans="1:10" ht="23.25" x14ac:dyDescent="0.35">
      <c r="A29" s="471" t="s">
        <v>322</v>
      </c>
      <c r="B29" s="472"/>
      <c r="C29" s="472"/>
      <c r="D29" s="472"/>
      <c r="E29" s="472"/>
      <c r="F29" s="472"/>
      <c r="G29" s="472"/>
      <c r="H29" s="472"/>
      <c r="I29" s="472"/>
      <c r="J29" s="473"/>
    </row>
    <row r="30" spans="1:10" ht="23.25" x14ac:dyDescent="0.35">
      <c r="A30" s="471" t="s">
        <v>323</v>
      </c>
      <c r="B30" s="472"/>
      <c r="C30" s="472"/>
      <c r="D30" s="472"/>
      <c r="E30" s="472"/>
      <c r="F30" s="472"/>
      <c r="G30" s="472"/>
      <c r="H30" s="472"/>
      <c r="I30" s="472"/>
      <c r="J30" s="473"/>
    </row>
    <row r="31" spans="1:10" ht="23.25" x14ac:dyDescent="0.35">
      <c r="A31" s="471" t="s">
        <v>645</v>
      </c>
      <c r="B31" s="472"/>
      <c r="C31" s="472"/>
      <c r="D31" s="472"/>
      <c r="E31" s="472"/>
      <c r="F31" s="472"/>
      <c r="G31" s="472"/>
      <c r="H31" s="472"/>
      <c r="I31" s="472"/>
      <c r="J31" s="473"/>
    </row>
    <row r="32" spans="1:10" x14ac:dyDescent="0.2">
      <c r="A32" s="342"/>
      <c r="B32" s="343"/>
      <c r="C32" s="343"/>
      <c r="D32" s="343"/>
      <c r="E32" s="343"/>
      <c r="F32" s="343"/>
      <c r="G32" s="343"/>
      <c r="H32" s="343"/>
      <c r="I32" s="343"/>
      <c r="J32" s="347"/>
    </row>
    <row r="33" spans="1:10" x14ac:dyDescent="0.2">
      <c r="A33" s="342"/>
      <c r="B33" s="343"/>
      <c r="C33" s="343"/>
      <c r="D33" s="343"/>
      <c r="E33" s="343"/>
      <c r="F33" s="343"/>
      <c r="G33" s="343"/>
      <c r="H33" s="343"/>
      <c r="I33" s="343"/>
      <c r="J33" s="347"/>
    </row>
    <row r="34" spans="1:10" x14ac:dyDescent="0.2">
      <c r="A34" s="474" t="s">
        <v>642</v>
      </c>
      <c r="B34" s="475"/>
      <c r="C34" s="475"/>
      <c r="D34" s="475"/>
      <c r="E34" s="475"/>
      <c r="F34" s="475"/>
      <c r="G34" s="475"/>
      <c r="H34" s="475"/>
      <c r="I34" s="475"/>
      <c r="J34" s="476"/>
    </row>
    <row r="35" spans="1:10" x14ac:dyDescent="0.2">
      <c r="A35" s="342"/>
      <c r="B35" s="343"/>
      <c r="C35" s="343"/>
      <c r="D35" s="343"/>
      <c r="E35" s="343"/>
      <c r="F35" s="343"/>
      <c r="G35" s="343"/>
      <c r="H35" s="343"/>
      <c r="I35" s="343"/>
      <c r="J35" s="347"/>
    </row>
    <row r="36" spans="1:10" ht="13.5" thickBot="1" x14ac:dyDescent="0.25">
      <c r="A36" s="357"/>
      <c r="B36" s="358"/>
      <c r="C36" s="358"/>
      <c r="D36" s="358"/>
      <c r="E36" s="358"/>
      <c r="F36" s="358"/>
      <c r="G36" s="358"/>
      <c r="H36" s="358"/>
      <c r="I36" s="358"/>
      <c r="J36" s="359"/>
    </row>
    <row r="37" spans="1:10" ht="13.5" thickTop="1" x14ac:dyDescent="0.2">
      <c r="A37" s="343"/>
      <c r="B37" s="343"/>
      <c r="C37" s="343"/>
      <c r="D37" s="343"/>
      <c r="E37" s="343"/>
      <c r="F37" s="343"/>
      <c r="G37" s="343"/>
      <c r="H37" s="343"/>
      <c r="I37" s="343"/>
    </row>
    <row r="38" spans="1:10" x14ac:dyDescent="0.2">
      <c r="A38" s="343"/>
      <c r="B38" s="343"/>
      <c r="C38" s="343"/>
      <c r="D38" s="343"/>
      <c r="E38" s="343"/>
      <c r="F38" s="343"/>
      <c r="G38" s="343"/>
      <c r="H38" s="343"/>
      <c r="I38" s="343"/>
    </row>
    <row r="39" spans="1:10" x14ac:dyDescent="0.2">
      <c r="A39" s="343"/>
      <c r="B39" s="343"/>
      <c r="C39" s="343"/>
      <c r="D39" s="343"/>
      <c r="E39" s="343"/>
      <c r="F39" s="343"/>
      <c r="G39" s="343"/>
      <c r="H39" s="343"/>
      <c r="I39" s="343"/>
    </row>
    <row r="40" spans="1:10" x14ac:dyDescent="0.2">
      <c r="A40" s="343"/>
      <c r="B40" s="343"/>
      <c r="C40" s="343"/>
      <c r="D40" s="343"/>
      <c r="E40" s="343"/>
      <c r="F40" s="343"/>
      <c r="G40" s="343"/>
      <c r="H40" s="343"/>
      <c r="I40" s="343"/>
    </row>
    <row r="41" spans="1:10" x14ac:dyDescent="0.2">
      <c r="A41" s="343"/>
      <c r="B41" s="343"/>
      <c r="C41" s="343"/>
      <c r="D41" s="343"/>
      <c r="E41" s="343"/>
      <c r="F41" s="343"/>
      <c r="G41" s="343"/>
      <c r="H41" s="343"/>
      <c r="I41" s="343"/>
    </row>
    <row r="42" spans="1:10" x14ac:dyDescent="0.2">
      <c r="A42" s="343"/>
      <c r="B42" s="343"/>
      <c r="C42" s="343"/>
      <c r="D42" s="343"/>
      <c r="E42" s="343"/>
      <c r="F42" s="343"/>
      <c r="G42" s="343"/>
      <c r="H42" s="343"/>
      <c r="I42" s="343"/>
    </row>
    <row r="43" spans="1:10" x14ac:dyDescent="0.2">
      <c r="A43" s="343"/>
      <c r="B43" s="343"/>
      <c r="C43" s="343"/>
      <c r="D43" s="343"/>
      <c r="E43" s="343"/>
      <c r="F43" s="343"/>
      <c r="G43" s="343"/>
      <c r="H43" s="343"/>
      <c r="I43" s="343"/>
    </row>
    <row r="44" spans="1:10" x14ac:dyDescent="0.2">
      <c r="A44" s="343"/>
      <c r="B44" s="343"/>
      <c r="C44" s="343"/>
      <c r="D44" s="343"/>
      <c r="E44" s="343"/>
      <c r="F44" s="343"/>
      <c r="G44" s="343"/>
      <c r="H44" s="343"/>
      <c r="I44" s="343"/>
    </row>
    <row r="45" spans="1:10" x14ac:dyDescent="0.2">
      <c r="A45" s="343"/>
      <c r="B45" s="343"/>
      <c r="C45" s="343"/>
      <c r="D45" s="343"/>
      <c r="E45" s="343"/>
      <c r="F45" s="343"/>
      <c r="G45" s="343"/>
      <c r="H45" s="343"/>
      <c r="I45" s="343"/>
    </row>
  </sheetData>
  <mergeCells count="14">
    <mergeCell ref="A11:J11"/>
    <mergeCell ref="A12:J12"/>
    <mergeCell ref="A13:J13"/>
    <mergeCell ref="A14:J14"/>
    <mergeCell ref="A15:J15"/>
    <mergeCell ref="B18:I18"/>
    <mergeCell ref="A30:J30"/>
    <mergeCell ref="A31:J31"/>
    <mergeCell ref="A34:J34"/>
    <mergeCell ref="B19:I19"/>
    <mergeCell ref="D22:E22"/>
    <mergeCell ref="G22:I22"/>
    <mergeCell ref="A28:J28"/>
    <mergeCell ref="A29:J29"/>
  </mergeCells>
  <phoneticPr fontId="6" type="noConversion"/>
  <printOptions horizontalCentered="1"/>
  <pageMargins left="0.75" right="0.75" top="1" bottom="0.75" header="0.3" footer="0.3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I91"/>
  <sheetViews>
    <sheetView zoomScaleNormal="100" workbookViewId="0">
      <selection activeCell="K1" sqref="K1"/>
    </sheetView>
  </sheetViews>
  <sheetFormatPr defaultRowHeight="12.75" x14ac:dyDescent="0.2"/>
  <cols>
    <col min="1" max="1" width="5.140625" style="23" customWidth="1"/>
    <col min="2" max="2" width="5.7109375" style="23" customWidth="1"/>
    <col min="3" max="3" width="40.140625" style="23" customWidth="1"/>
    <col min="4" max="6" width="2.7109375" style="23" customWidth="1"/>
    <col min="7" max="9" width="15.5703125" style="23" customWidth="1"/>
    <col min="10" max="16384" width="9.140625" style="23"/>
  </cols>
  <sheetData>
    <row r="1" spans="1:9" ht="18" x14ac:dyDescent="0.25">
      <c r="A1" s="492" t="s">
        <v>267</v>
      </c>
      <c r="B1" s="493"/>
      <c r="C1" s="493"/>
      <c r="D1" s="493"/>
      <c r="E1" s="493"/>
      <c r="F1" s="493"/>
      <c r="G1" s="493"/>
      <c r="H1" s="493"/>
      <c r="I1" s="494"/>
    </row>
    <row r="2" spans="1:9" ht="18" x14ac:dyDescent="0.25">
      <c r="A2" s="498" t="s">
        <v>330</v>
      </c>
      <c r="B2" s="480"/>
      <c r="C2" s="480"/>
      <c r="D2" s="480"/>
      <c r="E2" s="480"/>
      <c r="F2" s="480"/>
      <c r="G2" s="480"/>
      <c r="H2" s="480"/>
      <c r="I2" s="499"/>
    </row>
    <row r="3" spans="1:9" x14ac:dyDescent="0.2">
      <c r="A3" s="525" t="s">
        <v>268</v>
      </c>
      <c r="B3" s="526"/>
      <c r="C3" s="526"/>
      <c r="D3" s="526"/>
      <c r="E3" s="526"/>
      <c r="F3" s="526"/>
      <c r="G3" s="526"/>
      <c r="H3" s="526"/>
      <c r="I3" s="527"/>
    </row>
    <row r="4" spans="1:9" ht="7.5" customHeight="1" x14ac:dyDescent="0.2">
      <c r="A4" s="208"/>
      <c r="B4" s="2"/>
      <c r="C4" s="2"/>
      <c r="D4" s="2"/>
      <c r="E4" s="2"/>
      <c r="F4" s="2"/>
      <c r="G4" s="2"/>
      <c r="H4" s="2"/>
      <c r="I4" s="60"/>
    </row>
    <row r="5" spans="1:9" x14ac:dyDescent="0.2">
      <c r="A5" s="209"/>
      <c r="B5" s="19"/>
      <c r="C5" s="19"/>
      <c r="D5" s="18"/>
      <c r="E5" s="18"/>
      <c r="F5" s="18"/>
      <c r="G5" s="85"/>
      <c r="H5" s="9"/>
      <c r="I5" s="127" t="s">
        <v>89</v>
      </c>
    </row>
    <row r="6" spans="1:9" x14ac:dyDescent="0.2">
      <c r="A6" s="209"/>
      <c r="B6" s="19"/>
      <c r="C6" s="19"/>
      <c r="D6" s="4" t="s">
        <v>269</v>
      </c>
      <c r="E6" s="4"/>
      <c r="F6" s="4"/>
      <c r="G6" s="85" t="s">
        <v>161</v>
      </c>
      <c r="H6" s="9" t="s">
        <v>161</v>
      </c>
      <c r="I6" s="127" t="s">
        <v>364</v>
      </c>
    </row>
    <row r="7" spans="1:9" x14ac:dyDescent="0.2">
      <c r="A7" s="210"/>
      <c r="B7" s="125"/>
      <c r="C7" s="125"/>
      <c r="D7" s="21"/>
      <c r="E7" s="21"/>
      <c r="F7" s="21"/>
      <c r="G7" s="49" t="s">
        <v>30</v>
      </c>
      <c r="H7" s="126" t="s">
        <v>118</v>
      </c>
      <c r="I7" s="127" t="s">
        <v>90</v>
      </c>
    </row>
    <row r="8" spans="1:9" x14ac:dyDescent="0.2">
      <c r="A8" s="126" t="s">
        <v>307</v>
      </c>
      <c r="B8" s="19"/>
      <c r="C8" s="127" t="s">
        <v>334</v>
      </c>
      <c r="D8" s="128"/>
      <c r="E8" s="128"/>
      <c r="F8" s="128"/>
      <c r="G8" s="49" t="s">
        <v>16</v>
      </c>
      <c r="H8" s="126" t="s">
        <v>16</v>
      </c>
      <c r="I8" s="202" t="s">
        <v>282</v>
      </c>
    </row>
    <row r="9" spans="1:9" ht="13.5" thickBot="1" x14ac:dyDescent="0.25">
      <c r="A9" s="131" t="s">
        <v>309</v>
      </c>
      <c r="B9" s="129" t="s">
        <v>310</v>
      </c>
      <c r="C9" s="129" t="s">
        <v>311</v>
      </c>
      <c r="D9" s="130" t="s">
        <v>270</v>
      </c>
      <c r="E9" s="130" t="s">
        <v>271</v>
      </c>
      <c r="F9" s="130" t="s">
        <v>272</v>
      </c>
      <c r="G9" s="130" t="s">
        <v>312</v>
      </c>
      <c r="H9" s="131" t="s">
        <v>313</v>
      </c>
      <c r="I9" s="129" t="s">
        <v>314</v>
      </c>
    </row>
    <row r="10" spans="1:9" x14ac:dyDescent="0.2">
      <c r="A10" s="89">
        <v>1</v>
      </c>
      <c r="B10" s="60"/>
      <c r="C10" s="132" t="s">
        <v>273</v>
      </c>
      <c r="D10" s="24"/>
      <c r="E10" s="24"/>
      <c r="F10" s="24"/>
      <c r="G10" s="24"/>
      <c r="H10" s="109"/>
      <c r="I10" s="60"/>
    </row>
    <row r="11" spans="1:9" x14ac:dyDescent="0.2">
      <c r="A11" s="89">
        <f>SUM(A10+1)</f>
        <v>2</v>
      </c>
      <c r="B11" s="60"/>
      <c r="C11" s="133" t="s">
        <v>274</v>
      </c>
      <c r="D11" s="24"/>
      <c r="E11" s="24"/>
      <c r="F11" s="24"/>
      <c r="G11" s="24"/>
      <c r="H11" s="109"/>
      <c r="I11" s="60"/>
    </row>
    <row r="12" spans="1:9" x14ac:dyDescent="0.2">
      <c r="A12" s="89">
        <f t="shared" ref="A12:A28" si="0">SUM(A11+1)</f>
        <v>3</v>
      </c>
      <c r="B12" s="327">
        <v>701</v>
      </c>
      <c r="C12" s="60" t="s">
        <v>275</v>
      </c>
      <c r="D12" s="328" t="s">
        <v>270</v>
      </c>
      <c r="E12" s="328" t="s">
        <v>271</v>
      </c>
      <c r="F12" s="328"/>
      <c r="G12" s="226"/>
      <c r="H12" s="226"/>
      <c r="I12" s="427">
        <f>G12-H12</f>
        <v>0</v>
      </c>
    </row>
    <row r="13" spans="1:9" x14ac:dyDescent="0.2">
      <c r="A13" s="89">
        <f t="shared" si="0"/>
        <v>4</v>
      </c>
      <c r="B13" s="327">
        <v>701</v>
      </c>
      <c r="C13" s="60" t="s">
        <v>276</v>
      </c>
      <c r="D13" s="328"/>
      <c r="E13" s="328"/>
      <c r="F13" s="328" t="s">
        <v>272</v>
      </c>
      <c r="G13" s="226"/>
      <c r="H13" s="226"/>
      <c r="I13" s="427">
        <f t="shared" ref="I13:I16" si="1">G13-H13</f>
        <v>0</v>
      </c>
    </row>
    <row r="14" spans="1:9" x14ac:dyDescent="0.2">
      <c r="A14" s="89">
        <f t="shared" si="0"/>
        <v>5</v>
      </c>
      <c r="B14" s="327">
        <v>702</v>
      </c>
      <c r="C14" s="60" t="s">
        <v>277</v>
      </c>
      <c r="D14" s="328" t="s">
        <v>270</v>
      </c>
      <c r="E14" s="328" t="s">
        <v>271</v>
      </c>
      <c r="F14" s="328"/>
      <c r="G14" s="226"/>
      <c r="H14" s="226"/>
      <c r="I14" s="427">
        <f t="shared" si="1"/>
        <v>0</v>
      </c>
    </row>
    <row r="15" spans="1:9" x14ac:dyDescent="0.2">
      <c r="A15" s="89">
        <f t="shared" si="0"/>
        <v>6</v>
      </c>
      <c r="B15" s="327">
        <v>703</v>
      </c>
      <c r="C15" s="60" t="s">
        <v>278</v>
      </c>
      <c r="D15" s="328" t="s">
        <v>270</v>
      </c>
      <c r="E15" s="328"/>
      <c r="F15" s="328"/>
      <c r="G15" s="226"/>
      <c r="H15" s="226"/>
      <c r="I15" s="427">
        <f t="shared" si="1"/>
        <v>0</v>
      </c>
    </row>
    <row r="16" spans="1:9" x14ac:dyDescent="0.2">
      <c r="A16" s="89">
        <f t="shared" si="0"/>
        <v>7</v>
      </c>
      <c r="B16" s="327">
        <v>704</v>
      </c>
      <c r="C16" s="60" t="s">
        <v>279</v>
      </c>
      <c r="D16" s="328" t="s">
        <v>270</v>
      </c>
      <c r="E16" s="328" t="s">
        <v>271</v>
      </c>
      <c r="F16" s="328" t="s">
        <v>272</v>
      </c>
      <c r="G16" s="226"/>
      <c r="H16" s="226"/>
      <c r="I16" s="427">
        <f t="shared" si="1"/>
        <v>0</v>
      </c>
    </row>
    <row r="17" spans="1:9" x14ac:dyDescent="0.2">
      <c r="A17" s="89">
        <f t="shared" si="0"/>
        <v>8</v>
      </c>
      <c r="B17" s="60"/>
      <c r="C17" s="133" t="s">
        <v>280</v>
      </c>
      <c r="D17" s="328"/>
      <c r="E17" s="328"/>
      <c r="F17" s="328"/>
      <c r="G17" s="24"/>
      <c r="H17" s="24"/>
      <c r="I17" s="109"/>
    </row>
    <row r="18" spans="1:9" x14ac:dyDescent="0.2">
      <c r="A18" s="89">
        <f t="shared" si="0"/>
        <v>9</v>
      </c>
      <c r="B18" s="327">
        <v>706</v>
      </c>
      <c r="C18" s="60" t="s">
        <v>281</v>
      </c>
      <c r="D18" s="328" t="s">
        <v>270</v>
      </c>
      <c r="E18" s="328" t="s">
        <v>271</v>
      </c>
      <c r="F18" s="328"/>
      <c r="G18" s="226"/>
      <c r="H18" s="226"/>
      <c r="I18" s="427">
        <f>G18-H18</f>
        <v>0</v>
      </c>
    </row>
    <row r="19" spans="1:9" x14ac:dyDescent="0.2">
      <c r="A19" s="89">
        <f t="shared" si="0"/>
        <v>10</v>
      </c>
      <c r="B19" s="327">
        <v>706</v>
      </c>
      <c r="C19" s="60" t="s">
        <v>95</v>
      </c>
      <c r="D19" s="328"/>
      <c r="E19" s="328"/>
      <c r="F19" s="328" t="s">
        <v>272</v>
      </c>
      <c r="G19" s="226"/>
      <c r="H19" s="226"/>
      <c r="I19" s="427">
        <f t="shared" ref="I19:I27" si="2">G19-H19</f>
        <v>0</v>
      </c>
    </row>
    <row r="20" spans="1:9" x14ac:dyDescent="0.2">
      <c r="A20" s="89">
        <f t="shared" si="0"/>
        <v>11</v>
      </c>
      <c r="B20" s="327">
        <v>707</v>
      </c>
      <c r="C20" s="60" t="s">
        <v>96</v>
      </c>
      <c r="D20" s="328" t="s">
        <v>270</v>
      </c>
      <c r="E20" s="328" t="s">
        <v>271</v>
      </c>
      <c r="F20" s="328"/>
      <c r="G20" s="226"/>
      <c r="H20" s="226"/>
      <c r="I20" s="427">
        <f t="shared" si="2"/>
        <v>0</v>
      </c>
    </row>
    <row r="21" spans="1:9" x14ac:dyDescent="0.2">
      <c r="A21" s="89">
        <f t="shared" si="0"/>
        <v>12</v>
      </c>
      <c r="B21" s="327">
        <v>708</v>
      </c>
      <c r="C21" s="60" t="s">
        <v>97</v>
      </c>
      <c r="D21" s="328" t="s">
        <v>270</v>
      </c>
      <c r="E21" s="328"/>
      <c r="F21" s="328"/>
      <c r="G21" s="226"/>
      <c r="H21" s="226"/>
      <c r="I21" s="427">
        <f t="shared" si="2"/>
        <v>0</v>
      </c>
    </row>
    <row r="22" spans="1:9" x14ac:dyDescent="0.2">
      <c r="A22" s="89">
        <f t="shared" si="0"/>
        <v>13</v>
      </c>
      <c r="B22" s="327">
        <v>708</v>
      </c>
      <c r="C22" s="60" t="s">
        <v>98</v>
      </c>
      <c r="D22" s="328"/>
      <c r="E22" s="328" t="s">
        <v>271</v>
      </c>
      <c r="F22" s="328"/>
      <c r="G22" s="226"/>
      <c r="H22" s="226"/>
      <c r="I22" s="427">
        <f t="shared" si="2"/>
        <v>0</v>
      </c>
    </row>
    <row r="23" spans="1:9" x14ac:dyDescent="0.2">
      <c r="A23" s="89">
        <f t="shared" si="0"/>
        <v>14</v>
      </c>
      <c r="B23" s="327">
        <v>709</v>
      </c>
      <c r="C23" s="60" t="s">
        <v>99</v>
      </c>
      <c r="D23" s="328" t="s">
        <v>270</v>
      </c>
      <c r="E23" s="328"/>
      <c r="F23" s="328"/>
      <c r="G23" s="226"/>
      <c r="H23" s="226"/>
      <c r="I23" s="427">
        <f t="shared" si="2"/>
        <v>0</v>
      </c>
    </row>
    <row r="24" spans="1:9" x14ac:dyDescent="0.2">
      <c r="A24" s="89">
        <f t="shared" si="0"/>
        <v>15</v>
      </c>
      <c r="B24" s="327">
        <v>710</v>
      </c>
      <c r="C24" s="60" t="s">
        <v>100</v>
      </c>
      <c r="D24" s="328" t="s">
        <v>270</v>
      </c>
      <c r="E24" s="328"/>
      <c r="F24" s="328"/>
      <c r="G24" s="226"/>
      <c r="H24" s="226"/>
      <c r="I24" s="427">
        <f t="shared" si="2"/>
        <v>0</v>
      </c>
    </row>
    <row r="25" spans="1:9" x14ac:dyDescent="0.2">
      <c r="A25" s="89">
        <f t="shared" si="0"/>
        <v>16</v>
      </c>
      <c r="B25" s="327">
        <v>711</v>
      </c>
      <c r="C25" s="60" t="s">
        <v>101</v>
      </c>
      <c r="D25" s="328" t="s">
        <v>270</v>
      </c>
      <c r="E25" s="328"/>
      <c r="F25" s="328"/>
      <c r="G25" s="226"/>
      <c r="H25" s="226"/>
      <c r="I25" s="427">
        <f t="shared" si="2"/>
        <v>0</v>
      </c>
    </row>
    <row r="26" spans="1:9" x14ac:dyDescent="0.2">
      <c r="A26" s="89">
        <f t="shared" si="0"/>
        <v>17</v>
      </c>
      <c r="B26" s="327">
        <v>712</v>
      </c>
      <c r="C26" s="60" t="s">
        <v>102</v>
      </c>
      <c r="D26" s="328" t="s">
        <v>270</v>
      </c>
      <c r="E26" s="328"/>
      <c r="F26" s="328"/>
      <c r="G26" s="226"/>
      <c r="H26" s="226"/>
      <c r="I26" s="427">
        <f t="shared" si="2"/>
        <v>0</v>
      </c>
    </row>
    <row r="27" spans="1:9" x14ac:dyDescent="0.2">
      <c r="A27" s="89">
        <f t="shared" si="0"/>
        <v>18</v>
      </c>
      <c r="B27" s="327">
        <v>713</v>
      </c>
      <c r="C27" s="60" t="s">
        <v>103</v>
      </c>
      <c r="D27" s="328" t="s">
        <v>270</v>
      </c>
      <c r="E27" s="328" t="s">
        <v>271</v>
      </c>
      <c r="F27" s="328"/>
      <c r="G27" s="226"/>
      <c r="H27" s="226"/>
      <c r="I27" s="427">
        <f t="shared" si="2"/>
        <v>0</v>
      </c>
    </row>
    <row r="28" spans="1:9" ht="13.5" thickBot="1" x14ac:dyDescent="0.25">
      <c r="A28" s="89">
        <f t="shared" si="0"/>
        <v>19</v>
      </c>
      <c r="B28" s="60"/>
      <c r="C28" s="239" t="s">
        <v>104</v>
      </c>
      <c r="D28" s="328"/>
      <c r="E28" s="328"/>
      <c r="F28" s="328"/>
      <c r="G28" s="405">
        <f>SUM(G10:G27)</f>
        <v>0</v>
      </c>
      <c r="H28" s="405">
        <f>SUM(H10:H27)</f>
        <v>0</v>
      </c>
      <c r="I28" s="404">
        <f>G28-H28</f>
        <v>0</v>
      </c>
    </row>
    <row r="29" spans="1:9" ht="13.5" thickTop="1" x14ac:dyDescent="0.2">
      <c r="A29" s="89">
        <f t="shared" ref="A29:A44" si="3">SUM(A28+1)</f>
        <v>20</v>
      </c>
      <c r="B29" s="60"/>
      <c r="C29" s="132" t="s">
        <v>105</v>
      </c>
      <c r="D29" s="328"/>
      <c r="E29" s="328"/>
      <c r="F29" s="328"/>
      <c r="G29" s="24"/>
      <c r="H29" s="24"/>
      <c r="I29" s="109"/>
    </row>
    <row r="30" spans="1:9" x14ac:dyDescent="0.2">
      <c r="A30" s="89">
        <f t="shared" si="3"/>
        <v>21</v>
      </c>
      <c r="B30" s="60"/>
      <c r="C30" s="133" t="s">
        <v>274</v>
      </c>
      <c r="D30" s="328"/>
      <c r="E30" s="328"/>
      <c r="F30" s="328"/>
      <c r="G30" s="24"/>
      <c r="H30" s="24"/>
      <c r="I30" s="109"/>
    </row>
    <row r="31" spans="1:9" x14ac:dyDescent="0.2">
      <c r="A31" s="89">
        <f t="shared" si="3"/>
        <v>22</v>
      </c>
      <c r="B31" s="327">
        <v>721</v>
      </c>
      <c r="C31" s="60" t="s">
        <v>275</v>
      </c>
      <c r="D31" s="328" t="s">
        <v>270</v>
      </c>
      <c r="E31" s="328" t="s">
        <v>271</v>
      </c>
      <c r="F31" s="328"/>
      <c r="G31" s="226"/>
      <c r="H31" s="226"/>
      <c r="I31" s="427">
        <f>G31-H31</f>
        <v>0</v>
      </c>
    </row>
    <row r="32" spans="1:9" x14ac:dyDescent="0.2">
      <c r="A32" s="89">
        <f t="shared" si="3"/>
        <v>23</v>
      </c>
      <c r="B32" s="327">
        <v>721</v>
      </c>
      <c r="C32" s="60" t="s">
        <v>106</v>
      </c>
      <c r="D32" s="328"/>
      <c r="E32" s="328"/>
      <c r="F32" s="328" t="s">
        <v>272</v>
      </c>
      <c r="G32" s="226"/>
      <c r="H32" s="226"/>
      <c r="I32" s="427">
        <f t="shared" ref="I32:I38" si="4">G32-H32</f>
        <v>0</v>
      </c>
    </row>
    <row r="33" spans="1:9" x14ac:dyDescent="0.2">
      <c r="A33" s="89">
        <f t="shared" si="3"/>
        <v>24</v>
      </c>
      <c r="B33" s="327">
        <v>722</v>
      </c>
      <c r="C33" s="60" t="s">
        <v>534</v>
      </c>
      <c r="D33" s="328" t="s">
        <v>270</v>
      </c>
      <c r="E33" s="328"/>
      <c r="F33" s="328"/>
      <c r="G33" s="226"/>
      <c r="H33" s="226"/>
      <c r="I33" s="427">
        <f t="shared" si="4"/>
        <v>0</v>
      </c>
    </row>
    <row r="34" spans="1:9" x14ac:dyDescent="0.2">
      <c r="A34" s="89">
        <f t="shared" si="3"/>
        <v>25</v>
      </c>
      <c r="B34" s="327">
        <v>722</v>
      </c>
      <c r="C34" s="60" t="s">
        <v>107</v>
      </c>
      <c r="D34" s="328"/>
      <c r="E34" s="328" t="s">
        <v>271</v>
      </c>
      <c r="F34" s="328"/>
      <c r="G34" s="226"/>
      <c r="H34" s="226"/>
      <c r="I34" s="427">
        <f t="shared" si="4"/>
        <v>0</v>
      </c>
    </row>
    <row r="35" spans="1:9" x14ac:dyDescent="0.2">
      <c r="A35" s="89">
        <f t="shared" si="3"/>
        <v>26</v>
      </c>
      <c r="B35" s="327">
        <v>723</v>
      </c>
      <c r="C35" s="60" t="s">
        <v>108</v>
      </c>
      <c r="D35" s="328" t="s">
        <v>270</v>
      </c>
      <c r="E35" s="328"/>
      <c r="F35" s="328"/>
      <c r="G35" s="226"/>
      <c r="H35" s="226"/>
      <c r="I35" s="427">
        <f t="shared" si="4"/>
        <v>0</v>
      </c>
    </row>
    <row r="36" spans="1:9" x14ac:dyDescent="0.2">
      <c r="A36" s="89">
        <f t="shared" si="3"/>
        <v>27</v>
      </c>
      <c r="B36" s="327">
        <v>724</v>
      </c>
      <c r="C36" s="60" t="s">
        <v>109</v>
      </c>
      <c r="D36" s="328" t="s">
        <v>270</v>
      </c>
      <c r="E36" s="328" t="s">
        <v>271</v>
      </c>
      <c r="F36" s="328"/>
      <c r="G36" s="226"/>
      <c r="H36" s="226"/>
      <c r="I36" s="427">
        <f t="shared" si="4"/>
        <v>0</v>
      </c>
    </row>
    <row r="37" spans="1:9" x14ac:dyDescent="0.2">
      <c r="A37" s="89">
        <f t="shared" si="3"/>
        <v>28</v>
      </c>
      <c r="B37" s="327">
        <v>725</v>
      </c>
      <c r="C37" s="60" t="s">
        <v>278</v>
      </c>
      <c r="D37" s="328" t="s">
        <v>270</v>
      </c>
      <c r="E37" s="328"/>
      <c r="F37" s="328"/>
      <c r="G37" s="226"/>
      <c r="H37" s="226"/>
      <c r="I37" s="427">
        <f t="shared" si="4"/>
        <v>0</v>
      </c>
    </row>
    <row r="38" spans="1:9" x14ac:dyDescent="0.2">
      <c r="A38" s="89">
        <f t="shared" si="3"/>
        <v>29</v>
      </c>
      <c r="B38" s="327">
        <v>726</v>
      </c>
      <c r="C38" s="60" t="s">
        <v>110</v>
      </c>
      <c r="D38" s="328" t="s">
        <v>270</v>
      </c>
      <c r="E38" s="328" t="s">
        <v>271</v>
      </c>
      <c r="F38" s="328" t="s">
        <v>272</v>
      </c>
      <c r="G38" s="226"/>
      <c r="H38" s="226"/>
      <c r="I38" s="427">
        <f t="shared" si="4"/>
        <v>0</v>
      </c>
    </row>
    <row r="39" spans="1:9" x14ac:dyDescent="0.2">
      <c r="A39" s="89">
        <f t="shared" si="3"/>
        <v>30</v>
      </c>
      <c r="B39" s="60"/>
      <c r="C39" s="133" t="s">
        <v>280</v>
      </c>
      <c r="D39" s="328"/>
      <c r="E39" s="328"/>
      <c r="F39" s="328"/>
      <c r="G39" s="24"/>
      <c r="H39" s="24"/>
      <c r="I39" s="109"/>
    </row>
    <row r="40" spans="1:9" x14ac:dyDescent="0.2">
      <c r="A40" s="89">
        <f t="shared" si="3"/>
        <v>31</v>
      </c>
      <c r="B40" s="327">
        <v>729</v>
      </c>
      <c r="C40" s="60" t="s">
        <v>111</v>
      </c>
      <c r="D40" s="328" t="s">
        <v>270</v>
      </c>
      <c r="E40" s="328" t="s">
        <v>271</v>
      </c>
      <c r="F40" s="328"/>
      <c r="G40" s="226"/>
      <c r="H40" s="226"/>
      <c r="I40" s="427">
        <f>G40-H40</f>
        <v>0</v>
      </c>
    </row>
    <row r="41" spans="1:9" x14ac:dyDescent="0.2">
      <c r="A41" s="89">
        <f t="shared" si="3"/>
        <v>32</v>
      </c>
      <c r="B41" s="327">
        <v>729</v>
      </c>
      <c r="C41" s="60" t="s">
        <v>112</v>
      </c>
      <c r="D41" s="328"/>
      <c r="E41" s="328"/>
      <c r="F41" s="328" t="s">
        <v>272</v>
      </c>
      <c r="G41" s="226"/>
      <c r="H41" s="226"/>
      <c r="I41" s="427">
        <f t="shared" ref="I41:I45" si="5">G41-H41</f>
        <v>0</v>
      </c>
    </row>
    <row r="42" spans="1:9" x14ac:dyDescent="0.2">
      <c r="A42" s="89">
        <f t="shared" si="3"/>
        <v>33</v>
      </c>
      <c r="B42" s="327">
        <v>730</v>
      </c>
      <c r="C42" s="60" t="s">
        <v>96</v>
      </c>
      <c r="D42" s="328" t="s">
        <v>270</v>
      </c>
      <c r="E42" s="328" t="s">
        <v>271</v>
      </c>
      <c r="F42" s="328"/>
      <c r="G42" s="226"/>
      <c r="H42" s="226"/>
      <c r="I42" s="427">
        <f t="shared" si="5"/>
        <v>0</v>
      </c>
    </row>
    <row r="43" spans="1:9" x14ac:dyDescent="0.2">
      <c r="A43" s="89">
        <f t="shared" si="3"/>
        <v>34</v>
      </c>
      <c r="B43" s="327">
        <v>731</v>
      </c>
      <c r="C43" s="60" t="s">
        <v>113</v>
      </c>
      <c r="D43" s="328" t="s">
        <v>270</v>
      </c>
      <c r="E43" s="328" t="s">
        <v>271</v>
      </c>
      <c r="F43" s="328"/>
      <c r="G43" s="226"/>
      <c r="H43" s="226"/>
      <c r="I43" s="427">
        <f t="shared" si="5"/>
        <v>0</v>
      </c>
    </row>
    <row r="44" spans="1:9" x14ac:dyDescent="0.2">
      <c r="A44" s="89">
        <f t="shared" si="3"/>
        <v>35</v>
      </c>
      <c r="B44" s="327">
        <v>732</v>
      </c>
      <c r="C44" s="60" t="s">
        <v>535</v>
      </c>
      <c r="D44" s="328" t="s">
        <v>270</v>
      </c>
      <c r="E44" s="328" t="s">
        <v>271</v>
      </c>
      <c r="F44" s="328"/>
      <c r="G44" s="226"/>
      <c r="H44" s="226"/>
      <c r="I44" s="427">
        <f t="shared" si="5"/>
        <v>0</v>
      </c>
    </row>
    <row r="45" spans="1:9" x14ac:dyDescent="0.2">
      <c r="A45" s="89">
        <f>SUM(A44+1)</f>
        <v>36</v>
      </c>
      <c r="B45" s="327">
        <v>733</v>
      </c>
      <c r="C45" s="60" t="s">
        <v>114</v>
      </c>
      <c r="D45" s="328" t="s">
        <v>270</v>
      </c>
      <c r="E45" s="328" t="s">
        <v>271</v>
      </c>
      <c r="F45" s="328"/>
      <c r="G45" s="226"/>
      <c r="H45" s="226"/>
      <c r="I45" s="427">
        <f t="shared" si="5"/>
        <v>0</v>
      </c>
    </row>
    <row r="46" spans="1:9" ht="13.5" thickBot="1" x14ac:dyDescent="0.25">
      <c r="A46" s="64">
        <f>SUM(A45+1)</f>
        <v>37</v>
      </c>
      <c r="B46" s="333" t="s">
        <v>316</v>
      </c>
      <c r="C46" s="240" t="s">
        <v>115</v>
      </c>
      <c r="D46" s="332"/>
      <c r="E46" s="332"/>
      <c r="F46" s="332"/>
      <c r="G46" s="405">
        <f>SUM(G31:G45)</f>
        <v>0</v>
      </c>
      <c r="H46" s="405">
        <f t="shared" ref="H46" si="6">SUM(H31:H45)</f>
        <v>0</v>
      </c>
      <c r="I46" s="404">
        <f>G46-H46</f>
        <v>0</v>
      </c>
    </row>
    <row r="47" spans="1:9" ht="13.5" thickTop="1" x14ac:dyDescent="0.2"/>
    <row r="70" spans="2:6" x14ac:dyDescent="0.2">
      <c r="B70" s="20"/>
      <c r="D70" s="20"/>
      <c r="E70" s="20"/>
      <c r="F70" s="20"/>
    </row>
    <row r="71" spans="2:6" x14ac:dyDescent="0.2">
      <c r="B71" s="20"/>
      <c r="D71" s="20"/>
      <c r="E71" s="20"/>
      <c r="F71" s="20"/>
    </row>
    <row r="72" spans="2:6" x14ac:dyDescent="0.2">
      <c r="B72" s="20"/>
      <c r="D72" s="20"/>
      <c r="E72" s="20"/>
      <c r="F72" s="20"/>
    </row>
    <row r="73" spans="2:6" x14ac:dyDescent="0.2">
      <c r="B73" s="20"/>
      <c r="D73" s="20"/>
      <c r="E73" s="20"/>
      <c r="F73" s="20"/>
    </row>
    <row r="74" spans="2:6" x14ac:dyDescent="0.2">
      <c r="B74" s="20"/>
      <c r="D74" s="20"/>
      <c r="E74" s="20"/>
      <c r="F74" s="20"/>
    </row>
    <row r="75" spans="2:6" x14ac:dyDescent="0.2">
      <c r="B75" s="20"/>
      <c r="D75" s="20"/>
      <c r="E75" s="20"/>
      <c r="F75" s="20"/>
    </row>
    <row r="76" spans="2:6" x14ac:dyDescent="0.2">
      <c r="B76" s="20"/>
      <c r="D76" s="20"/>
      <c r="E76" s="20"/>
      <c r="F76" s="20"/>
    </row>
    <row r="77" spans="2:6" x14ac:dyDescent="0.2">
      <c r="B77" s="20"/>
    </row>
    <row r="78" spans="2:6" x14ac:dyDescent="0.2">
      <c r="B78" s="20"/>
    </row>
    <row r="79" spans="2:6" x14ac:dyDescent="0.2">
      <c r="B79" s="20"/>
    </row>
    <row r="80" spans="2:6" x14ac:dyDescent="0.2">
      <c r="B80" s="20"/>
    </row>
    <row r="81" spans="2:2" x14ac:dyDescent="0.2">
      <c r="B81" s="20"/>
    </row>
    <row r="82" spans="2:2" x14ac:dyDescent="0.2">
      <c r="B82" s="20"/>
    </row>
    <row r="83" spans="2:2" x14ac:dyDescent="0.2">
      <c r="B83" s="20"/>
    </row>
    <row r="84" spans="2:2" x14ac:dyDescent="0.2">
      <c r="B84" s="20"/>
    </row>
    <row r="85" spans="2:2" x14ac:dyDescent="0.2">
      <c r="B85" s="20"/>
    </row>
    <row r="86" spans="2:2" x14ac:dyDescent="0.2">
      <c r="B86" s="20"/>
    </row>
    <row r="87" spans="2:2" x14ac:dyDescent="0.2">
      <c r="B87" s="20"/>
    </row>
    <row r="88" spans="2:2" x14ac:dyDescent="0.2">
      <c r="B88" s="20"/>
    </row>
    <row r="89" spans="2:2" x14ac:dyDescent="0.2">
      <c r="B89" s="20"/>
    </row>
    <row r="90" spans="2:2" x14ac:dyDescent="0.2">
      <c r="B90" s="20"/>
    </row>
    <row r="91" spans="2:2" x14ac:dyDescent="0.2">
      <c r="B91" s="20"/>
    </row>
  </sheetData>
  <sheetProtection sheet="1" objects="1" scenarios="1"/>
  <mergeCells count="3">
    <mergeCell ref="A1:I1"/>
    <mergeCell ref="A2:I2"/>
    <mergeCell ref="A3:I3"/>
  </mergeCells>
  <phoneticPr fontId="6" type="noConversion"/>
  <printOptions horizontalCentered="1"/>
  <pageMargins left="0.5" right="0.5" top="1" bottom="0.75" header="0.3" footer="0.3"/>
  <pageSetup scale="90" orientation="portrait" r:id="rId1"/>
  <headerFooter alignWithMargins="0">
    <oddFooter>&amp;C&amp;P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</sheetPr>
  <dimension ref="A1:I47"/>
  <sheetViews>
    <sheetView zoomScaleNormal="100" workbookViewId="0">
      <selection activeCell="K1" sqref="K1"/>
    </sheetView>
  </sheetViews>
  <sheetFormatPr defaultRowHeight="12.75" x14ac:dyDescent="0.2"/>
  <cols>
    <col min="1" max="2" width="5.7109375" style="23" customWidth="1"/>
    <col min="3" max="3" width="42.85546875" style="23" customWidth="1"/>
    <col min="4" max="6" width="2.7109375" style="23" customWidth="1"/>
    <col min="7" max="7" width="11.85546875" style="23" customWidth="1"/>
    <col min="8" max="8" width="12" style="23" customWidth="1"/>
    <col min="9" max="9" width="14" style="23" customWidth="1"/>
    <col min="10" max="16384" width="9.140625" style="23"/>
  </cols>
  <sheetData>
    <row r="1" spans="1:9" ht="18" x14ac:dyDescent="0.25">
      <c r="A1" s="492" t="s">
        <v>267</v>
      </c>
      <c r="B1" s="493"/>
      <c r="C1" s="493"/>
      <c r="D1" s="493"/>
      <c r="E1" s="493"/>
      <c r="F1" s="493"/>
      <c r="G1" s="493"/>
      <c r="H1" s="493"/>
      <c r="I1" s="494"/>
    </row>
    <row r="2" spans="1:9" ht="16.5" x14ac:dyDescent="0.25">
      <c r="A2" s="495" t="s">
        <v>331</v>
      </c>
      <c r="B2" s="496"/>
      <c r="C2" s="496"/>
      <c r="D2" s="496"/>
      <c r="E2" s="496"/>
      <c r="F2" s="496"/>
      <c r="G2" s="496"/>
      <c r="H2" s="496"/>
      <c r="I2" s="497"/>
    </row>
    <row r="3" spans="1:9" x14ac:dyDescent="0.2">
      <c r="A3" s="525" t="s">
        <v>268</v>
      </c>
      <c r="B3" s="526"/>
      <c r="C3" s="526"/>
      <c r="D3" s="526"/>
      <c r="E3" s="526"/>
      <c r="F3" s="526"/>
      <c r="G3" s="526"/>
      <c r="H3" s="526"/>
      <c r="I3" s="527"/>
    </row>
    <row r="4" spans="1:9" ht="7.5" customHeight="1" x14ac:dyDescent="0.2">
      <c r="A4" s="208"/>
      <c r="B4" s="2"/>
      <c r="C4" s="2"/>
      <c r="D4" s="2"/>
      <c r="E4" s="2"/>
      <c r="F4" s="2"/>
      <c r="G4" s="2"/>
      <c r="H4" s="2"/>
      <c r="I4" s="60"/>
    </row>
    <row r="5" spans="1:9" x14ac:dyDescent="0.2">
      <c r="A5" s="209"/>
      <c r="B5" s="19"/>
      <c r="C5" s="19"/>
      <c r="D5" s="18"/>
      <c r="E5" s="18"/>
      <c r="F5" s="18"/>
      <c r="G5" s="85"/>
      <c r="H5" s="9"/>
      <c r="I5" s="127" t="s">
        <v>89</v>
      </c>
    </row>
    <row r="6" spans="1:9" x14ac:dyDescent="0.2">
      <c r="A6" s="209"/>
      <c r="B6" s="19"/>
      <c r="C6" s="19"/>
      <c r="D6" s="4" t="s">
        <v>269</v>
      </c>
      <c r="E6" s="4"/>
      <c r="F6" s="4"/>
      <c r="G6" s="85" t="s">
        <v>161</v>
      </c>
      <c r="H6" s="9" t="s">
        <v>161</v>
      </c>
      <c r="I6" s="127" t="s">
        <v>364</v>
      </c>
    </row>
    <row r="7" spans="1:9" x14ac:dyDescent="0.2">
      <c r="A7" s="210"/>
      <c r="B7" s="125"/>
      <c r="C7" s="125"/>
      <c r="D7" s="21"/>
      <c r="E7" s="21"/>
      <c r="F7" s="21"/>
      <c r="G7" s="49" t="s">
        <v>30</v>
      </c>
      <c r="H7" s="126" t="s">
        <v>118</v>
      </c>
      <c r="I7" s="127" t="s">
        <v>90</v>
      </c>
    </row>
    <row r="8" spans="1:9" x14ac:dyDescent="0.2">
      <c r="A8" s="126" t="s">
        <v>307</v>
      </c>
      <c r="B8" s="19"/>
      <c r="C8" s="127" t="s">
        <v>334</v>
      </c>
      <c r="D8" s="128"/>
      <c r="E8" s="128"/>
      <c r="F8" s="128"/>
      <c r="G8" s="49" t="s">
        <v>16</v>
      </c>
      <c r="H8" s="126" t="s">
        <v>16</v>
      </c>
      <c r="I8" s="202" t="s">
        <v>282</v>
      </c>
    </row>
    <row r="9" spans="1:9" ht="13.5" thickBot="1" x14ac:dyDescent="0.25">
      <c r="A9" s="131" t="s">
        <v>309</v>
      </c>
      <c r="B9" s="129" t="s">
        <v>310</v>
      </c>
      <c r="C9" s="129" t="s">
        <v>311</v>
      </c>
      <c r="D9" s="130" t="s">
        <v>270</v>
      </c>
      <c r="E9" s="130" t="s">
        <v>271</v>
      </c>
      <c r="F9" s="130" t="s">
        <v>272</v>
      </c>
      <c r="G9" s="130" t="s">
        <v>312</v>
      </c>
      <c r="H9" s="130" t="s">
        <v>313</v>
      </c>
      <c r="I9" s="131" t="s">
        <v>314</v>
      </c>
    </row>
    <row r="10" spans="1:9" x14ac:dyDescent="0.2">
      <c r="A10" s="89">
        <v>38</v>
      </c>
      <c r="B10" s="327"/>
      <c r="C10" s="132" t="s">
        <v>116</v>
      </c>
      <c r="D10" s="328"/>
      <c r="E10" s="328"/>
      <c r="F10" s="328"/>
      <c r="G10" s="24"/>
      <c r="H10" s="24"/>
      <c r="I10" s="109"/>
    </row>
    <row r="11" spans="1:9" x14ac:dyDescent="0.2">
      <c r="A11" s="89">
        <f t="shared" ref="A11:A45" si="0">SUM(A10+1)</f>
        <v>39</v>
      </c>
      <c r="B11" s="327"/>
      <c r="C11" s="133" t="s">
        <v>274</v>
      </c>
      <c r="D11" s="328"/>
      <c r="E11" s="328"/>
      <c r="F11" s="328"/>
      <c r="G11" s="24"/>
      <c r="H11" s="24"/>
      <c r="I11" s="109"/>
    </row>
    <row r="12" spans="1:9" x14ac:dyDescent="0.2">
      <c r="A12" s="89">
        <f t="shared" si="0"/>
        <v>40</v>
      </c>
      <c r="B12" s="327">
        <v>741</v>
      </c>
      <c r="C12" s="60" t="s">
        <v>275</v>
      </c>
      <c r="D12" s="328" t="s">
        <v>270</v>
      </c>
      <c r="E12" s="328" t="s">
        <v>271</v>
      </c>
      <c r="F12" s="328"/>
      <c r="G12" s="226"/>
      <c r="H12" s="226"/>
      <c r="I12" s="427">
        <f>G12-H12</f>
        <v>0</v>
      </c>
    </row>
    <row r="13" spans="1:9" x14ac:dyDescent="0.2">
      <c r="A13" s="89">
        <f t="shared" si="0"/>
        <v>41</v>
      </c>
      <c r="B13" s="327">
        <v>741</v>
      </c>
      <c r="C13" s="60" t="s">
        <v>276</v>
      </c>
      <c r="D13" s="328"/>
      <c r="E13" s="328"/>
      <c r="F13" s="328" t="s">
        <v>272</v>
      </c>
      <c r="G13" s="226"/>
      <c r="H13" s="226"/>
      <c r="I13" s="427">
        <f t="shared" ref="I13:I16" si="1">G13-H13</f>
        <v>0</v>
      </c>
    </row>
    <row r="14" spans="1:9" x14ac:dyDescent="0.2">
      <c r="A14" s="89">
        <f t="shared" si="0"/>
        <v>42</v>
      </c>
      <c r="B14" s="327">
        <v>742</v>
      </c>
      <c r="C14" s="60" t="s">
        <v>277</v>
      </c>
      <c r="D14" s="328" t="s">
        <v>270</v>
      </c>
      <c r="E14" s="328"/>
      <c r="F14" s="328"/>
      <c r="G14" s="226"/>
      <c r="H14" s="226"/>
      <c r="I14" s="427">
        <f t="shared" si="1"/>
        <v>0</v>
      </c>
    </row>
    <row r="15" spans="1:9" x14ac:dyDescent="0.2">
      <c r="A15" s="89">
        <f t="shared" si="0"/>
        <v>43</v>
      </c>
      <c r="B15" s="327">
        <v>743</v>
      </c>
      <c r="C15" s="60" t="s">
        <v>278</v>
      </c>
      <c r="D15" s="328" t="s">
        <v>270</v>
      </c>
      <c r="E15" s="328" t="s">
        <v>271</v>
      </c>
      <c r="F15" s="328"/>
      <c r="G15" s="226"/>
      <c r="H15" s="226"/>
      <c r="I15" s="427">
        <f t="shared" si="1"/>
        <v>0</v>
      </c>
    </row>
    <row r="16" spans="1:9" x14ac:dyDescent="0.2">
      <c r="A16" s="89">
        <f t="shared" si="0"/>
        <v>44</v>
      </c>
      <c r="B16" s="327">
        <v>744</v>
      </c>
      <c r="C16" s="60" t="s">
        <v>117</v>
      </c>
      <c r="D16" s="328" t="s">
        <v>270</v>
      </c>
      <c r="E16" s="328" t="s">
        <v>271</v>
      </c>
      <c r="F16" s="328"/>
      <c r="G16" s="226"/>
      <c r="H16" s="226"/>
      <c r="I16" s="427">
        <f t="shared" si="1"/>
        <v>0</v>
      </c>
    </row>
    <row r="17" spans="1:9" x14ac:dyDescent="0.2">
      <c r="A17" s="89">
        <f t="shared" si="0"/>
        <v>45</v>
      </c>
      <c r="B17" s="327"/>
      <c r="C17" s="133" t="s">
        <v>280</v>
      </c>
      <c r="D17" s="328"/>
      <c r="E17" s="328"/>
      <c r="F17" s="328"/>
      <c r="G17" s="24"/>
      <c r="H17" s="24"/>
      <c r="I17" s="109"/>
    </row>
    <row r="18" spans="1:9" x14ac:dyDescent="0.2">
      <c r="A18" s="89">
        <f t="shared" si="0"/>
        <v>46</v>
      </c>
      <c r="B18" s="327">
        <v>746</v>
      </c>
      <c r="C18" s="60" t="s">
        <v>281</v>
      </c>
      <c r="D18" s="328" t="s">
        <v>270</v>
      </c>
      <c r="E18" s="328" t="s">
        <v>271</v>
      </c>
      <c r="F18" s="328"/>
      <c r="G18" s="226"/>
      <c r="H18" s="226"/>
      <c r="I18" s="427">
        <f>G18-H18</f>
        <v>0</v>
      </c>
    </row>
    <row r="19" spans="1:9" x14ac:dyDescent="0.2">
      <c r="A19" s="89">
        <f t="shared" si="0"/>
        <v>47</v>
      </c>
      <c r="B19" s="327">
        <v>746</v>
      </c>
      <c r="C19" s="60" t="s">
        <v>112</v>
      </c>
      <c r="D19" s="328"/>
      <c r="E19" s="328"/>
      <c r="F19" s="328" t="s">
        <v>272</v>
      </c>
      <c r="G19" s="226"/>
      <c r="H19" s="226"/>
      <c r="I19" s="427">
        <f t="shared" ref="I19:I21" si="2">G19-H19</f>
        <v>0</v>
      </c>
    </row>
    <row r="20" spans="1:9" x14ac:dyDescent="0.2">
      <c r="A20" s="89">
        <f t="shared" si="0"/>
        <v>48</v>
      </c>
      <c r="B20" s="327">
        <v>747</v>
      </c>
      <c r="C20" s="60" t="s">
        <v>96</v>
      </c>
      <c r="D20" s="328" t="s">
        <v>270</v>
      </c>
      <c r="E20" s="328" t="s">
        <v>271</v>
      </c>
      <c r="F20" s="328"/>
      <c r="G20" s="226"/>
      <c r="H20" s="226"/>
      <c r="I20" s="427">
        <f t="shared" si="2"/>
        <v>0</v>
      </c>
    </row>
    <row r="21" spans="1:9" x14ac:dyDescent="0.2">
      <c r="A21" s="89">
        <f t="shared" si="0"/>
        <v>49</v>
      </c>
      <c r="B21" s="327">
        <v>748</v>
      </c>
      <c r="C21" s="60" t="s">
        <v>294</v>
      </c>
      <c r="D21" s="328" t="s">
        <v>270</v>
      </c>
      <c r="E21" s="328" t="s">
        <v>271</v>
      </c>
      <c r="F21" s="328"/>
      <c r="G21" s="226"/>
      <c r="H21" s="226"/>
      <c r="I21" s="427">
        <f t="shared" si="2"/>
        <v>0</v>
      </c>
    </row>
    <row r="22" spans="1:9" ht="12.75" customHeight="1" thickBot="1" x14ac:dyDescent="0.25">
      <c r="A22" s="89">
        <f t="shared" si="0"/>
        <v>50</v>
      </c>
      <c r="B22" s="327"/>
      <c r="C22" s="239" t="s">
        <v>295</v>
      </c>
      <c r="D22" s="328"/>
      <c r="E22" s="328"/>
      <c r="F22" s="328"/>
      <c r="G22" s="405">
        <f>SUM(G10:G21)</f>
        <v>0</v>
      </c>
      <c r="H22" s="405">
        <f t="shared" ref="H22" si="3">SUM(H10:H21)</f>
        <v>0</v>
      </c>
      <c r="I22" s="404">
        <f>G22-H22</f>
        <v>0</v>
      </c>
    </row>
    <row r="23" spans="1:9" ht="13.5" thickTop="1" x14ac:dyDescent="0.2">
      <c r="A23" s="89">
        <f t="shared" si="0"/>
        <v>51</v>
      </c>
      <c r="B23" s="327"/>
      <c r="C23" s="132" t="s">
        <v>228</v>
      </c>
      <c r="D23" s="328"/>
      <c r="E23" s="328"/>
      <c r="F23" s="328"/>
      <c r="G23" s="24"/>
      <c r="H23" s="24"/>
      <c r="I23" s="109"/>
    </row>
    <row r="24" spans="1:9" x14ac:dyDescent="0.2">
      <c r="A24" s="89">
        <f t="shared" si="0"/>
        <v>52</v>
      </c>
      <c r="B24" s="327"/>
      <c r="C24" s="133" t="s">
        <v>274</v>
      </c>
      <c r="D24" s="328"/>
      <c r="E24" s="328"/>
      <c r="F24" s="328"/>
      <c r="G24" s="24"/>
      <c r="H24" s="24"/>
      <c r="I24" s="109"/>
    </row>
    <row r="25" spans="1:9" x14ac:dyDescent="0.2">
      <c r="A25" s="89">
        <f t="shared" si="0"/>
        <v>53</v>
      </c>
      <c r="B25" s="327">
        <v>751</v>
      </c>
      <c r="C25" s="60" t="s">
        <v>275</v>
      </c>
      <c r="D25" s="328" t="s">
        <v>270</v>
      </c>
      <c r="E25" s="328" t="s">
        <v>271</v>
      </c>
      <c r="F25" s="328"/>
      <c r="G25" s="226"/>
      <c r="H25" s="226"/>
      <c r="I25" s="427">
        <f>G25-H25</f>
        <v>0</v>
      </c>
    </row>
    <row r="26" spans="1:9" x14ac:dyDescent="0.2">
      <c r="A26" s="89">
        <f t="shared" si="0"/>
        <v>54</v>
      </c>
      <c r="B26" s="327">
        <v>751</v>
      </c>
      <c r="C26" s="60" t="s">
        <v>276</v>
      </c>
      <c r="D26" s="328"/>
      <c r="E26" s="328"/>
      <c r="F26" s="328" t="s">
        <v>272</v>
      </c>
      <c r="G26" s="226"/>
      <c r="H26" s="226"/>
      <c r="I26" s="427">
        <f t="shared" ref="I26:I32" si="4">G26-H26</f>
        <v>0</v>
      </c>
    </row>
    <row r="27" spans="1:9" x14ac:dyDescent="0.2">
      <c r="A27" s="89">
        <f t="shared" si="0"/>
        <v>55</v>
      </c>
      <c r="B27" s="327">
        <v>752</v>
      </c>
      <c r="C27" s="60" t="s">
        <v>229</v>
      </c>
      <c r="D27" s="328" t="s">
        <v>270</v>
      </c>
      <c r="E27" s="328"/>
      <c r="F27" s="328"/>
      <c r="G27" s="226"/>
      <c r="H27" s="226"/>
      <c r="I27" s="427">
        <f t="shared" si="4"/>
        <v>0</v>
      </c>
    </row>
    <row r="28" spans="1:9" x14ac:dyDescent="0.2">
      <c r="A28" s="89">
        <f t="shared" si="0"/>
        <v>56</v>
      </c>
      <c r="B28" s="327">
        <v>752</v>
      </c>
      <c r="C28" s="60" t="s">
        <v>277</v>
      </c>
      <c r="D28" s="328"/>
      <c r="E28" s="328" t="s">
        <v>271</v>
      </c>
      <c r="F28" s="328"/>
      <c r="G28" s="226"/>
      <c r="H28" s="226"/>
      <c r="I28" s="427">
        <f t="shared" si="4"/>
        <v>0</v>
      </c>
    </row>
    <row r="29" spans="1:9" x14ac:dyDescent="0.2">
      <c r="A29" s="89">
        <f t="shared" si="0"/>
        <v>57</v>
      </c>
      <c r="B29" s="327">
        <v>753</v>
      </c>
      <c r="C29" s="60" t="s">
        <v>230</v>
      </c>
      <c r="D29" s="328" t="s">
        <v>270</v>
      </c>
      <c r="E29" s="328"/>
      <c r="F29" s="328"/>
      <c r="G29" s="226"/>
      <c r="H29" s="226"/>
      <c r="I29" s="427">
        <f t="shared" si="4"/>
        <v>0</v>
      </c>
    </row>
    <row r="30" spans="1:9" x14ac:dyDescent="0.2">
      <c r="A30" s="89">
        <f t="shared" si="0"/>
        <v>58</v>
      </c>
      <c r="B30" s="327">
        <v>754</v>
      </c>
      <c r="C30" s="60" t="s">
        <v>231</v>
      </c>
      <c r="D30" s="328" t="s">
        <v>270</v>
      </c>
      <c r="E30" s="328"/>
      <c r="F30" s="328"/>
      <c r="G30" s="226"/>
      <c r="H30" s="226"/>
      <c r="I30" s="427">
        <f t="shared" si="4"/>
        <v>0</v>
      </c>
    </row>
    <row r="31" spans="1:9" x14ac:dyDescent="0.2">
      <c r="A31" s="89">
        <f t="shared" si="0"/>
        <v>59</v>
      </c>
      <c r="B31" s="327">
        <v>755</v>
      </c>
      <c r="C31" s="60" t="s">
        <v>232</v>
      </c>
      <c r="D31" s="328" t="s">
        <v>270</v>
      </c>
      <c r="E31" s="328"/>
      <c r="F31" s="328"/>
      <c r="G31" s="226"/>
      <c r="H31" s="226"/>
      <c r="I31" s="427">
        <f t="shared" si="4"/>
        <v>0</v>
      </c>
    </row>
    <row r="32" spans="1:9" x14ac:dyDescent="0.2">
      <c r="A32" s="326">
        <f t="shared" si="0"/>
        <v>60</v>
      </c>
      <c r="B32" s="333">
        <v>756</v>
      </c>
      <c r="C32" s="61" t="s">
        <v>278</v>
      </c>
      <c r="D32" s="332" t="s">
        <v>270</v>
      </c>
      <c r="E32" s="332"/>
      <c r="F32" s="332"/>
      <c r="G32" s="219"/>
      <c r="H32" s="219"/>
      <c r="I32" s="427">
        <f t="shared" si="4"/>
        <v>0</v>
      </c>
    </row>
    <row r="33" spans="1:9" x14ac:dyDescent="0.2">
      <c r="A33" s="326">
        <f t="shared" si="0"/>
        <v>61</v>
      </c>
      <c r="B33" s="60"/>
      <c r="C33" s="133" t="s">
        <v>280</v>
      </c>
      <c r="D33" s="24"/>
      <c r="E33" s="24"/>
      <c r="F33" s="24"/>
      <c r="G33" s="24"/>
      <c r="H33" s="24"/>
      <c r="I33" s="109"/>
    </row>
    <row r="34" spans="1:9" x14ac:dyDescent="0.2">
      <c r="A34" s="326">
        <f t="shared" si="0"/>
        <v>62</v>
      </c>
      <c r="B34" s="327">
        <v>758</v>
      </c>
      <c r="C34" s="60" t="s">
        <v>111</v>
      </c>
      <c r="D34" s="24" t="s">
        <v>270</v>
      </c>
      <c r="E34" s="24" t="s">
        <v>271</v>
      </c>
      <c r="F34" s="24"/>
      <c r="G34" s="226"/>
      <c r="H34" s="226"/>
      <c r="I34" s="427">
        <f>G34-H34</f>
        <v>0</v>
      </c>
    </row>
    <row r="35" spans="1:9" x14ac:dyDescent="0.2">
      <c r="A35" s="326">
        <f t="shared" si="0"/>
        <v>63</v>
      </c>
      <c r="B35" s="327">
        <v>758</v>
      </c>
      <c r="C35" s="60" t="s">
        <v>233</v>
      </c>
      <c r="D35" s="328"/>
      <c r="E35" s="328"/>
      <c r="F35" s="328" t="s">
        <v>272</v>
      </c>
      <c r="G35" s="226"/>
      <c r="H35" s="226"/>
      <c r="I35" s="427">
        <f t="shared" ref="I35:I45" si="5">G35-H35</f>
        <v>0</v>
      </c>
    </row>
    <row r="36" spans="1:9" x14ac:dyDescent="0.2">
      <c r="A36" s="326">
        <f t="shared" si="0"/>
        <v>64</v>
      </c>
      <c r="B36" s="327">
        <v>759</v>
      </c>
      <c r="C36" s="2" t="s">
        <v>96</v>
      </c>
      <c r="D36" s="328" t="s">
        <v>270</v>
      </c>
      <c r="E36" s="328" t="s">
        <v>271</v>
      </c>
      <c r="F36" s="328"/>
      <c r="G36" s="226"/>
      <c r="H36" s="226"/>
      <c r="I36" s="427">
        <f t="shared" si="5"/>
        <v>0</v>
      </c>
    </row>
    <row r="37" spans="1:9" x14ac:dyDescent="0.2">
      <c r="A37" s="326">
        <f t="shared" si="0"/>
        <v>65</v>
      </c>
      <c r="B37" s="327">
        <v>760</v>
      </c>
      <c r="C37" s="60" t="s">
        <v>234</v>
      </c>
      <c r="D37" s="328" t="s">
        <v>270</v>
      </c>
      <c r="E37" s="328" t="s">
        <v>271</v>
      </c>
      <c r="F37" s="328"/>
      <c r="G37" s="226"/>
      <c r="H37" s="226"/>
      <c r="I37" s="427">
        <f t="shared" si="5"/>
        <v>0</v>
      </c>
    </row>
    <row r="38" spans="1:9" x14ac:dyDescent="0.2">
      <c r="A38" s="326">
        <f t="shared" si="0"/>
        <v>66</v>
      </c>
      <c r="B38" s="327">
        <v>761</v>
      </c>
      <c r="C38" s="60" t="s">
        <v>235</v>
      </c>
      <c r="D38" s="328" t="s">
        <v>270</v>
      </c>
      <c r="E38" s="328"/>
      <c r="F38" s="328"/>
      <c r="G38" s="226"/>
      <c r="H38" s="226"/>
      <c r="I38" s="427">
        <f t="shared" si="5"/>
        <v>0</v>
      </c>
    </row>
    <row r="39" spans="1:9" x14ac:dyDescent="0.2">
      <c r="A39" s="326">
        <f t="shared" si="0"/>
        <v>67</v>
      </c>
      <c r="B39" s="327">
        <v>761</v>
      </c>
      <c r="C39" s="60" t="s">
        <v>236</v>
      </c>
      <c r="D39" s="328"/>
      <c r="E39" s="328" t="s">
        <v>271</v>
      </c>
      <c r="F39" s="328"/>
      <c r="G39" s="226"/>
      <c r="H39" s="226"/>
      <c r="I39" s="427">
        <f t="shared" si="5"/>
        <v>0</v>
      </c>
    </row>
    <row r="40" spans="1:9" x14ac:dyDescent="0.2">
      <c r="A40" s="326">
        <f t="shared" si="0"/>
        <v>68</v>
      </c>
      <c r="B40" s="327">
        <v>762</v>
      </c>
      <c r="C40" s="60" t="s">
        <v>238</v>
      </c>
      <c r="D40" s="328" t="s">
        <v>270</v>
      </c>
      <c r="E40" s="328"/>
      <c r="F40" s="328"/>
      <c r="G40" s="226"/>
      <c r="H40" s="226"/>
      <c r="I40" s="427">
        <f t="shared" si="5"/>
        <v>0</v>
      </c>
    </row>
    <row r="41" spans="1:9" x14ac:dyDescent="0.2">
      <c r="A41" s="326">
        <f t="shared" si="0"/>
        <v>69</v>
      </c>
      <c r="B41" s="327">
        <v>763</v>
      </c>
      <c r="C41" s="60" t="s">
        <v>239</v>
      </c>
      <c r="D41" s="328" t="s">
        <v>270</v>
      </c>
      <c r="E41" s="328"/>
      <c r="F41" s="328"/>
      <c r="G41" s="226"/>
      <c r="H41" s="226"/>
      <c r="I41" s="427">
        <f t="shared" si="5"/>
        <v>0</v>
      </c>
    </row>
    <row r="42" spans="1:9" x14ac:dyDescent="0.2">
      <c r="A42" s="326">
        <f t="shared" si="0"/>
        <v>70</v>
      </c>
      <c r="B42" s="327">
        <v>763</v>
      </c>
      <c r="C42" s="60" t="s">
        <v>240</v>
      </c>
      <c r="D42" s="328"/>
      <c r="E42" s="328" t="s">
        <v>271</v>
      </c>
      <c r="F42" s="328"/>
      <c r="G42" s="226"/>
      <c r="H42" s="226"/>
      <c r="I42" s="427">
        <f t="shared" si="5"/>
        <v>0</v>
      </c>
    </row>
    <row r="43" spans="1:9" x14ac:dyDescent="0.2">
      <c r="A43" s="326">
        <f t="shared" si="0"/>
        <v>71</v>
      </c>
      <c r="B43" s="327">
        <v>764</v>
      </c>
      <c r="C43" s="60" t="s">
        <v>241</v>
      </c>
      <c r="D43" s="328" t="s">
        <v>270</v>
      </c>
      <c r="E43" s="328"/>
      <c r="F43" s="328"/>
      <c r="G43" s="226"/>
      <c r="H43" s="226"/>
      <c r="I43" s="427">
        <f t="shared" si="5"/>
        <v>0</v>
      </c>
    </row>
    <row r="44" spans="1:9" x14ac:dyDescent="0.2">
      <c r="A44" s="326">
        <f t="shared" si="0"/>
        <v>72</v>
      </c>
      <c r="B44" s="327">
        <v>765</v>
      </c>
      <c r="C44" s="60" t="s">
        <v>242</v>
      </c>
      <c r="D44" s="328" t="s">
        <v>270</v>
      </c>
      <c r="E44" s="328"/>
      <c r="F44" s="328"/>
      <c r="G44" s="226"/>
      <c r="H44" s="226"/>
      <c r="I44" s="427">
        <f t="shared" si="5"/>
        <v>0</v>
      </c>
    </row>
    <row r="45" spans="1:9" x14ac:dyDescent="0.2">
      <c r="A45" s="326">
        <f t="shared" si="0"/>
        <v>73</v>
      </c>
      <c r="B45" s="327">
        <v>766</v>
      </c>
      <c r="C45" s="60" t="s">
        <v>243</v>
      </c>
      <c r="D45" s="328" t="s">
        <v>270</v>
      </c>
      <c r="E45" s="328"/>
      <c r="F45" s="328"/>
      <c r="G45" s="226"/>
      <c r="H45" s="226"/>
      <c r="I45" s="427">
        <f t="shared" si="5"/>
        <v>0</v>
      </c>
    </row>
    <row r="46" spans="1:9" ht="13.5" thickBot="1" x14ac:dyDescent="0.25">
      <c r="A46" s="326">
        <f>SUM(A45+1)</f>
        <v>74</v>
      </c>
      <c r="B46" s="333"/>
      <c r="C46" s="325" t="s">
        <v>283</v>
      </c>
      <c r="D46" s="332"/>
      <c r="E46" s="332"/>
      <c r="F46" s="332"/>
      <c r="G46" s="405">
        <f>SUM(G25:G45)</f>
        <v>0</v>
      </c>
      <c r="H46" s="405">
        <f t="shared" ref="H46" si="6">SUM(H25:H45)</f>
        <v>0</v>
      </c>
      <c r="I46" s="404">
        <f>G46-H46</f>
        <v>0</v>
      </c>
    </row>
    <row r="47" spans="1:9" ht="13.5" thickTop="1" x14ac:dyDescent="0.2"/>
  </sheetData>
  <sheetProtection sheet="1" objects="1" scenarios="1"/>
  <mergeCells count="3">
    <mergeCell ref="A1:I1"/>
    <mergeCell ref="A2:I2"/>
    <mergeCell ref="A3:I3"/>
  </mergeCells>
  <phoneticPr fontId="6" type="noConversion"/>
  <printOptions horizontalCentered="1"/>
  <pageMargins left="0.5" right="0.5" top="1" bottom="0.75" header="0.3" footer="0.3"/>
  <pageSetup scale="95" orientation="portrait" r:id="rId1"/>
  <headerFooter alignWithMargins="0">
    <oddFooter>&amp;C&amp;P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A1:I57"/>
  <sheetViews>
    <sheetView zoomScaleNormal="100" workbookViewId="0">
      <selection activeCell="K1" sqref="K1"/>
    </sheetView>
  </sheetViews>
  <sheetFormatPr defaultRowHeight="12.75" x14ac:dyDescent="0.2"/>
  <cols>
    <col min="1" max="2" width="5.7109375" style="23" customWidth="1"/>
    <col min="3" max="3" width="44" style="23" customWidth="1"/>
    <col min="4" max="6" width="2.7109375" style="23" customWidth="1"/>
    <col min="7" max="8" width="15.7109375" style="23" customWidth="1"/>
    <col min="9" max="9" width="16.7109375" style="23" customWidth="1"/>
    <col min="10" max="16384" width="9.140625" style="23"/>
  </cols>
  <sheetData>
    <row r="1" spans="1:9" ht="18" x14ac:dyDescent="0.25">
      <c r="A1" s="492" t="s">
        <v>267</v>
      </c>
      <c r="B1" s="493"/>
      <c r="C1" s="493"/>
      <c r="D1" s="493"/>
      <c r="E1" s="493"/>
      <c r="F1" s="493"/>
      <c r="G1" s="493"/>
      <c r="H1" s="493"/>
      <c r="I1" s="494"/>
    </row>
    <row r="2" spans="1:9" ht="16.5" x14ac:dyDescent="0.25">
      <c r="A2" s="495" t="s">
        <v>331</v>
      </c>
      <c r="B2" s="496"/>
      <c r="C2" s="496"/>
      <c r="D2" s="496"/>
      <c r="E2" s="496"/>
      <c r="F2" s="496"/>
      <c r="G2" s="496"/>
      <c r="H2" s="496"/>
      <c r="I2" s="497"/>
    </row>
    <row r="3" spans="1:9" x14ac:dyDescent="0.2">
      <c r="A3" s="500" t="s">
        <v>268</v>
      </c>
      <c r="B3" s="501"/>
      <c r="C3" s="501"/>
      <c r="D3" s="501"/>
      <c r="E3" s="501"/>
      <c r="F3" s="501"/>
      <c r="G3" s="501"/>
      <c r="H3" s="501"/>
      <c r="I3" s="502"/>
    </row>
    <row r="4" spans="1:9" ht="7.5" customHeight="1" x14ac:dyDescent="0.2">
      <c r="A4" s="208"/>
      <c r="B4" s="2"/>
      <c r="C4" s="2"/>
      <c r="D4" s="2"/>
      <c r="E4" s="2"/>
      <c r="F4" s="2"/>
      <c r="G4" s="2"/>
      <c r="H4" s="2"/>
      <c r="I4" s="60"/>
    </row>
    <row r="5" spans="1:9" x14ac:dyDescent="0.2">
      <c r="A5" s="209"/>
      <c r="B5" s="19"/>
      <c r="C5" s="19"/>
      <c r="D5" s="18"/>
      <c r="E5" s="18"/>
      <c r="F5" s="18"/>
      <c r="G5" s="85"/>
      <c r="H5" s="85"/>
      <c r="I5" s="126" t="s">
        <v>89</v>
      </c>
    </row>
    <row r="6" spans="1:9" x14ac:dyDescent="0.2">
      <c r="A6" s="209"/>
      <c r="B6" s="19"/>
      <c r="C6" s="19"/>
      <c r="D6" s="4" t="s">
        <v>269</v>
      </c>
      <c r="E6" s="4"/>
      <c r="F6" s="4"/>
      <c r="G6" s="85" t="s">
        <v>161</v>
      </c>
      <c r="H6" s="85" t="s">
        <v>161</v>
      </c>
      <c r="I6" s="126" t="s">
        <v>364</v>
      </c>
    </row>
    <row r="7" spans="1:9" x14ac:dyDescent="0.2">
      <c r="A7" s="210"/>
      <c r="B7" s="125"/>
      <c r="C7" s="125"/>
      <c r="D7" s="21"/>
      <c r="E7" s="21"/>
      <c r="F7" s="21"/>
      <c r="G7" s="49" t="s">
        <v>30</v>
      </c>
      <c r="H7" s="49" t="s">
        <v>118</v>
      </c>
      <c r="I7" s="126" t="s">
        <v>90</v>
      </c>
    </row>
    <row r="8" spans="1:9" x14ac:dyDescent="0.2">
      <c r="A8" s="126" t="s">
        <v>307</v>
      </c>
      <c r="B8" s="19"/>
      <c r="C8" s="127" t="s">
        <v>334</v>
      </c>
      <c r="D8" s="128"/>
      <c r="E8" s="128"/>
      <c r="F8" s="128"/>
      <c r="G8" s="49" t="s">
        <v>16</v>
      </c>
      <c r="H8" s="126" t="s">
        <v>16</v>
      </c>
      <c r="I8" s="202" t="s">
        <v>282</v>
      </c>
    </row>
    <row r="9" spans="1:9" ht="13.5" thickBot="1" x14ac:dyDescent="0.25">
      <c r="A9" s="131" t="s">
        <v>309</v>
      </c>
      <c r="B9" s="129" t="s">
        <v>310</v>
      </c>
      <c r="C9" s="129" t="s">
        <v>311</v>
      </c>
      <c r="D9" s="130" t="s">
        <v>270</v>
      </c>
      <c r="E9" s="130" t="s">
        <v>271</v>
      </c>
      <c r="F9" s="130" t="s">
        <v>272</v>
      </c>
      <c r="G9" s="130" t="s">
        <v>312</v>
      </c>
      <c r="H9" s="130" t="s">
        <v>313</v>
      </c>
      <c r="I9" s="131" t="s">
        <v>314</v>
      </c>
    </row>
    <row r="10" spans="1:9" x14ac:dyDescent="0.2">
      <c r="A10" s="89">
        <v>75</v>
      </c>
      <c r="B10" s="327"/>
      <c r="C10" s="132" t="s">
        <v>124</v>
      </c>
      <c r="D10" s="328"/>
      <c r="E10" s="328"/>
      <c r="F10" s="328"/>
      <c r="G10" s="24"/>
      <c r="H10" s="24"/>
      <c r="I10" s="109"/>
    </row>
    <row r="11" spans="1:9" x14ac:dyDescent="0.2">
      <c r="A11" s="89">
        <v>76</v>
      </c>
      <c r="B11" s="327"/>
      <c r="C11" s="133" t="s">
        <v>274</v>
      </c>
      <c r="D11" s="328"/>
      <c r="E11" s="328"/>
      <c r="F11" s="328"/>
      <c r="G11" s="24"/>
      <c r="H11" s="24"/>
      <c r="I11" s="109"/>
    </row>
    <row r="12" spans="1:9" x14ac:dyDescent="0.2">
      <c r="A12" s="89">
        <v>77</v>
      </c>
      <c r="B12" s="327">
        <v>771</v>
      </c>
      <c r="C12" s="60" t="s">
        <v>125</v>
      </c>
      <c r="D12" s="328" t="s">
        <v>270</v>
      </c>
      <c r="E12" s="328" t="s">
        <v>271</v>
      </c>
      <c r="F12" s="328"/>
      <c r="G12" s="226"/>
      <c r="H12" s="226"/>
      <c r="I12" s="427">
        <f>G12-H12</f>
        <v>0</v>
      </c>
    </row>
    <row r="13" spans="1:9" x14ac:dyDescent="0.2">
      <c r="A13" s="89">
        <v>78</v>
      </c>
      <c r="B13" s="327">
        <v>771</v>
      </c>
      <c r="C13" s="60" t="s">
        <v>126</v>
      </c>
      <c r="D13" s="328"/>
      <c r="E13" s="328"/>
      <c r="F13" s="328" t="s">
        <v>272</v>
      </c>
      <c r="G13" s="226"/>
      <c r="H13" s="226"/>
      <c r="I13" s="427">
        <f t="shared" ref="I13:I18" si="0">G13-H13</f>
        <v>0</v>
      </c>
    </row>
    <row r="14" spans="1:9" x14ac:dyDescent="0.2">
      <c r="A14" s="89">
        <v>79</v>
      </c>
      <c r="B14" s="327">
        <v>772</v>
      </c>
      <c r="C14" s="60" t="s">
        <v>127</v>
      </c>
      <c r="D14" s="328" t="s">
        <v>270</v>
      </c>
      <c r="E14" s="328" t="s">
        <v>271</v>
      </c>
      <c r="F14" s="328"/>
      <c r="G14" s="226"/>
      <c r="H14" s="226"/>
      <c r="I14" s="427">
        <f t="shared" si="0"/>
        <v>0</v>
      </c>
    </row>
    <row r="15" spans="1:9" x14ac:dyDescent="0.2">
      <c r="A15" s="89">
        <v>80</v>
      </c>
      <c r="B15" s="327">
        <v>773</v>
      </c>
      <c r="C15" s="123" t="s">
        <v>128</v>
      </c>
      <c r="D15" s="328" t="s">
        <v>270</v>
      </c>
      <c r="E15" s="328"/>
      <c r="F15" s="328"/>
      <c r="G15" s="226"/>
      <c r="H15" s="226"/>
      <c r="I15" s="427">
        <f t="shared" si="0"/>
        <v>0</v>
      </c>
    </row>
    <row r="16" spans="1:9" x14ac:dyDescent="0.2">
      <c r="A16" s="89">
        <v>81</v>
      </c>
      <c r="B16" s="327">
        <v>773</v>
      </c>
      <c r="C16" s="60" t="s">
        <v>129</v>
      </c>
      <c r="D16" s="328"/>
      <c r="E16" s="328" t="s">
        <v>271</v>
      </c>
      <c r="F16" s="328"/>
      <c r="G16" s="226"/>
      <c r="H16" s="226"/>
      <c r="I16" s="427">
        <f t="shared" si="0"/>
        <v>0</v>
      </c>
    </row>
    <row r="17" spans="1:9" x14ac:dyDescent="0.2">
      <c r="A17" s="89">
        <v>82</v>
      </c>
      <c r="B17" s="327">
        <v>774</v>
      </c>
      <c r="C17" s="60" t="s">
        <v>130</v>
      </c>
      <c r="D17" s="328" t="s">
        <v>270</v>
      </c>
      <c r="E17" s="328"/>
      <c r="F17" s="328"/>
      <c r="G17" s="226"/>
      <c r="H17" s="226"/>
      <c r="I17" s="427">
        <f t="shared" si="0"/>
        <v>0</v>
      </c>
    </row>
    <row r="18" spans="1:9" x14ac:dyDescent="0.2">
      <c r="A18" s="89">
        <v>83</v>
      </c>
      <c r="B18" s="327">
        <v>775</v>
      </c>
      <c r="C18" s="60" t="s">
        <v>131</v>
      </c>
      <c r="D18" s="328" t="s">
        <v>270</v>
      </c>
      <c r="E18" s="328" t="s">
        <v>271</v>
      </c>
      <c r="F18" s="328" t="s">
        <v>272</v>
      </c>
      <c r="G18" s="226"/>
      <c r="H18" s="226"/>
      <c r="I18" s="427">
        <f t="shared" si="0"/>
        <v>0</v>
      </c>
    </row>
    <row r="19" spans="1:9" ht="13.5" thickBot="1" x14ac:dyDescent="0.25">
      <c r="A19" s="89">
        <v>84</v>
      </c>
      <c r="B19" s="327"/>
      <c r="C19" s="239" t="s">
        <v>132</v>
      </c>
      <c r="D19" s="328"/>
      <c r="E19" s="328"/>
      <c r="F19" s="328"/>
      <c r="G19" s="405">
        <f>SUM(G12:G18)</f>
        <v>0</v>
      </c>
      <c r="H19" s="405">
        <f>SUM(H12:H18)</f>
        <v>0</v>
      </c>
      <c r="I19" s="404">
        <f>G19-H19</f>
        <v>0</v>
      </c>
    </row>
    <row r="20" spans="1:9" ht="13.5" thickTop="1" x14ac:dyDescent="0.2">
      <c r="A20" s="89">
        <v>85</v>
      </c>
      <c r="B20" s="327"/>
      <c r="C20" s="132" t="s">
        <v>133</v>
      </c>
      <c r="D20" s="328"/>
      <c r="E20" s="328"/>
      <c r="F20" s="328"/>
      <c r="G20" s="24"/>
      <c r="H20" s="24"/>
      <c r="I20" s="109"/>
    </row>
    <row r="21" spans="1:9" x14ac:dyDescent="0.2">
      <c r="A21" s="89">
        <v>86</v>
      </c>
      <c r="B21" s="327"/>
      <c r="C21" s="133" t="s">
        <v>274</v>
      </c>
      <c r="D21" s="328"/>
      <c r="E21" s="328"/>
      <c r="F21" s="328"/>
      <c r="G21" s="24"/>
      <c r="H21" s="24"/>
      <c r="I21" s="109"/>
    </row>
    <row r="22" spans="1:9" x14ac:dyDescent="0.2">
      <c r="A22" s="89">
        <v>87</v>
      </c>
      <c r="B22" s="327">
        <v>781</v>
      </c>
      <c r="C22" s="60" t="s">
        <v>125</v>
      </c>
      <c r="D22" s="328" t="s">
        <v>270</v>
      </c>
      <c r="E22" s="328" t="s">
        <v>271</v>
      </c>
      <c r="F22" s="328"/>
      <c r="G22" s="226"/>
      <c r="H22" s="226"/>
      <c r="I22" s="427">
        <f>G22-H22</f>
        <v>0</v>
      </c>
    </row>
    <row r="23" spans="1:9" x14ac:dyDescent="0.2">
      <c r="A23" s="89">
        <v>88</v>
      </c>
      <c r="B23" s="327">
        <v>781</v>
      </c>
      <c r="C23" s="60" t="s">
        <v>134</v>
      </c>
      <c r="D23" s="328"/>
      <c r="E23" s="328"/>
      <c r="F23" s="328" t="s">
        <v>272</v>
      </c>
      <c r="G23" s="226"/>
      <c r="H23" s="226"/>
      <c r="I23" s="427">
        <f t="shared" ref="I23:I27" si="1">G23-H23</f>
        <v>0</v>
      </c>
    </row>
    <row r="24" spans="1:9" x14ac:dyDescent="0.2">
      <c r="A24" s="89">
        <v>89</v>
      </c>
      <c r="B24" s="327">
        <v>782</v>
      </c>
      <c r="C24" s="60" t="s">
        <v>548</v>
      </c>
      <c r="D24" s="328" t="s">
        <v>270</v>
      </c>
      <c r="E24" s="328"/>
      <c r="F24" s="328"/>
      <c r="G24" s="226"/>
      <c r="H24" s="226"/>
      <c r="I24" s="427">
        <f t="shared" si="1"/>
        <v>0</v>
      </c>
    </row>
    <row r="25" spans="1:9" x14ac:dyDescent="0.2">
      <c r="A25" s="89">
        <v>90</v>
      </c>
      <c r="B25" s="327">
        <v>783</v>
      </c>
      <c r="C25" s="60" t="s">
        <v>135</v>
      </c>
      <c r="D25" s="328" t="s">
        <v>270</v>
      </c>
      <c r="E25" s="328"/>
      <c r="F25" s="328"/>
      <c r="G25" s="226"/>
      <c r="H25" s="226"/>
      <c r="I25" s="427">
        <f t="shared" si="1"/>
        <v>0</v>
      </c>
    </row>
    <row r="26" spans="1:9" x14ac:dyDescent="0.2">
      <c r="A26" s="89">
        <v>91</v>
      </c>
      <c r="B26" s="327">
        <v>784</v>
      </c>
      <c r="C26" s="60" t="s">
        <v>536</v>
      </c>
      <c r="D26" s="328" t="s">
        <v>270</v>
      </c>
      <c r="E26" s="328"/>
      <c r="F26" s="328"/>
      <c r="G26" s="226"/>
      <c r="H26" s="226"/>
      <c r="I26" s="427">
        <f t="shared" si="1"/>
        <v>0</v>
      </c>
    </row>
    <row r="27" spans="1:9" x14ac:dyDescent="0.2">
      <c r="A27" s="89">
        <v>92</v>
      </c>
      <c r="B27" s="327">
        <v>785</v>
      </c>
      <c r="C27" s="60" t="s">
        <v>136</v>
      </c>
      <c r="D27" s="328" t="s">
        <v>270</v>
      </c>
      <c r="E27" s="328"/>
      <c r="F27" s="328"/>
      <c r="G27" s="226"/>
      <c r="H27" s="226"/>
      <c r="I27" s="427">
        <f t="shared" si="1"/>
        <v>0</v>
      </c>
    </row>
    <row r="28" spans="1:9" x14ac:dyDescent="0.2">
      <c r="A28" s="89">
        <v>93</v>
      </c>
      <c r="B28" s="327"/>
      <c r="C28" s="239" t="s">
        <v>137</v>
      </c>
      <c r="D28" s="328"/>
      <c r="E28" s="328"/>
      <c r="F28" s="328"/>
      <c r="G28" s="415">
        <f>SUM(G22:G27)</f>
        <v>0</v>
      </c>
      <c r="H28" s="415">
        <f t="shared" ref="H28" si="2">SUM(H22:H27)</f>
        <v>0</v>
      </c>
      <c r="I28" s="416">
        <f>G28-H28</f>
        <v>0</v>
      </c>
    </row>
    <row r="29" spans="1:9" x14ac:dyDescent="0.2">
      <c r="A29" s="89">
        <v>94</v>
      </c>
      <c r="B29" s="327"/>
      <c r="C29" s="132" t="s">
        <v>537</v>
      </c>
      <c r="D29" s="328"/>
      <c r="E29" s="328"/>
      <c r="F29" s="328"/>
      <c r="G29" s="227"/>
      <c r="H29" s="227"/>
      <c r="I29" s="227"/>
    </row>
    <row r="30" spans="1:9" x14ac:dyDescent="0.2">
      <c r="A30" s="89">
        <v>95</v>
      </c>
      <c r="B30" s="327"/>
      <c r="C30" s="317" t="s">
        <v>538</v>
      </c>
      <c r="D30" s="328"/>
      <c r="E30" s="328"/>
      <c r="F30" s="328"/>
      <c r="G30" s="227"/>
      <c r="H30" s="227"/>
      <c r="I30" s="227"/>
    </row>
    <row r="31" spans="1:9" x14ac:dyDescent="0.2">
      <c r="A31" s="89">
        <v>96</v>
      </c>
      <c r="B31" s="327">
        <v>786</v>
      </c>
      <c r="C31" s="101" t="s">
        <v>539</v>
      </c>
      <c r="D31" s="328"/>
      <c r="E31" s="328"/>
      <c r="F31" s="328"/>
      <c r="G31" s="214"/>
      <c r="H31" s="214"/>
      <c r="I31" s="427">
        <f t="shared" ref="I31:I32" si="3">G31-H31</f>
        <v>0</v>
      </c>
    </row>
    <row r="32" spans="1:9" x14ac:dyDescent="0.2">
      <c r="A32" s="89">
        <v>97</v>
      </c>
      <c r="B32" s="327"/>
      <c r="C32" s="239" t="s">
        <v>540</v>
      </c>
      <c r="D32" s="328"/>
      <c r="E32" s="328"/>
      <c r="F32" s="328"/>
      <c r="G32" s="403">
        <f>G31</f>
        <v>0</v>
      </c>
      <c r="H32" s="403">
        <f>H31</f>
        <v>0</v>
      </c>
      <c r="I32" s="427">
        <f t="shared" si="3"/>
        <v>0</v>
      </c>
    </row>
    <row r="33" spans="1:9" x14ac:dyDescent="0.2">
      <c r="A33" s="89">
        <v>98</v>
      </c>
      <c r="B33" s="327"/>
      <c r="C33" s="132" t="s">
        <v>541</v>
      </c>
      <c r="D33" s="328"/>
      <c r="E33" s="328"/>
      <c r="F33" s="328"/>
      <c r="G33" s="78"/>
      <c r="H33" s="78"/>
      <c r="I33" s="78"/>
    </row>
    <row r="34" spans="1:9" x14ac:dyDescent="0.2">
      <c r="A34" s="89">
        <v>99</v>
      </c>
      <c r="B34" s="327"/>
      <c r="C34" s="133" t="s">
        <v>274</v>
      </c>
      <c r="D34" s="328"/>
      <c r="E34" s="328"/>
      <c r="F34" s="328"/>
      <c r="G34" s="24"/>
      <c r="H34" s="24"/>
      <c r="I34" s="109"/>
    </row>
    <row r="35" spans="1:9" x14ac:dyDescent="0.2">
      <c r="A35" s="89">
        <v>100</v>
      </c>
      <c r="B35" s="327">
        <v>791</v>
      </c>
      <c r="C35" s="60" t="s">
        <v>138</v>
      </c>
      <c r="D35" s="328" t="s">
        <v>270</v>
      </c>
      <c r="E35" s="328" t="s">
        <v>271</v>
      </c>
      <c r="F35" s="328" t="s">
        <v>272</v>
      </c>
      <c r="G35" s="226"/>
      <c r="H35" s="226"/>
      <c r="I35" s="427">
        <f>G35-H35</f>
        <v>0</v>
      </c>
    </row>
    <row r="36" spans="1:9" x14ac:dyDescent="0.2">
      <c r="A36" s="89">
        <v>101</v>
      </c>
      <c r="B36" s="327">
        <v>792</v>
      </c>
      <c r="C36" s="60" t="s">
        <v>139</v>
      </c>
      <c r="D36" s="328" t="s">
        <v>270</v>
      </c>
      <c r="E36" s="328" t="s">
        <v>271</v>
      </c>
      <c r="F36" s="328" t="s">
        <v>272</v>
      </c>
      <c r="G36" s="226"/>
      <c r="H36" s="226"/>
      <c r="I36" s="427">
        <f t="shared" ref="I36:I48" si="4">G36-H36</f>
        <v>0</v>
      </c>
    </row>
    <row r="37" spans="1:9" x14ac:dyDescent="0.2">
      <c r="A37" s="89">
        <v>102</v>
      </c>
      <c r="B37" s="327">
        <v>793</v>
      </c>
      <c r="C37" s="123" t="s">
        <v>140</v>
      </c>
      <c r="D37" s="328" t="s">
        <v>270</v>
      </c>
      <c r="E37" s="328"/>
      <c r="F37" s="328"/>
      <c r="G37" s="226"/>
      <c r="H37" s="226"/>
      <c r="I37" s="427">
        <f t="shared" si="4"/>
        <v>0</v>
      </c>
    </row>
    <row r="38" spans="1:9" x14ac:dyDescent="0.2">
      <c r="A38" s="89">
        <v>103</v>
      </c>
      <c r="B38" s="327">
        <v>793</v>
      </c>
      <c r="C38" s="60" t="s">
        <v>141</v>
      </c>
      <c r="D38" s="328"/>
      <c r="E38" s="328" t="s">
        <v>271</v>
      </c>
      <c r="F38" s="328" t="s">
        <v>272</v>
      </c>
      <c r="G38" s="226"/>
      <c r="H38" s="226"/>
      <c r="I38" s="427">
        <f t="shared" si="4"/>
        <v>0</v>
      </c>
    </row>
    <row r="39" spans="1:9" x14ac:dyDescent="0.2">
      <c r="A39" s="89">
        <v>104</v>
      </c>
      <c r="B39" s="327">
        <v>794</v>
      </c>
      <c r="C39" s="60" t="s">
        <v>142</v>
      </c>
      <c r="D39" s="328" t="s">
        <v>270</v>
      </c>
      <c r="E39" s="328"/>
      <c r="F39" s="328"/>
      <c r="G39" s="226"/>
      <c r="H39" s="226"/>
      <c r="I39" s="427">
        <f t="shared" si="4"/>
        <v>0</v>
      </c>
    </row>
    <row r="40" spans="1:9" x14ac:dyDescent="0.2">
      <c r="A40" s="89">
        <v>105</v>
      </c>
      <c r="B40" s="327">
        <v>795</v>
      </c>
      <c r="C40" s="60" t="s">
        <v>143</v>
      </c>
      <c r="D40" s="328" t="s">
        <v>270</v>
      </c>
      <c r="E40" s="328" t="s">
        <v>271</v>
      </c>
      <c r="F40" s="328" t="s">
        <v>272</v>
      </c>
      <c r="G40" s="226"/>
      <c r="H40" s="226"/>
      <c r="I40" s="427">
        <f t="shared" si="4"/>
        <v>0</v>
      </c>
    </row>
    <row r="41" spans="1:9" x14ac:dyDescent="0.2">
      <c r="A41" s="89">
        <v>106</v>
      </c>
      <c r="B41" s="327">
        <v>796</v>
      </c>
      <c r="C41" s="60" t="s">
        <v>144</v>
      </c>
      <c r="D41" s="328" t="s">
        <v>270</v>
      </c>
      <c r="E41" s="328" t="s">
        <v>271</v>
      </c>
      <c r="F41" s="328" t="s">
        <v>272</v>
      </c>
      <c r="G41" s="226"/>
      <c r="H41" s="226"/>
      <c r="I41" s="427">
        <f t="shared" si="4"/>
        <v>0</v>
      </c>
    </row>
    <row r="42" spans="1:9" x14ac:dyDescent="0.2">
      <c r="A42" s="89">
        <v>107</v>
      </c>
      <c r="B42" s="327">
        <v>797</v>
      </c>
      <c r="C42" s="60" t="s">
        <v>145</v>
      </c>
      <c r="D42" s="328" t="s">
        <v>270</v>
      </c>
      <c r="E42" s="328" t="s">
        <v>271</v>
      </c>
      <c r="F42" s="328" t="s">
        <v>272</v>
      </c>
      <c r="G42" s="226"/>
      <c r="H42" s="226"/>
      <c r="I42" s="427">
        <f t="shared" si="4"/>
        <v>0</v>
      </c>
    </row>
    <row r="43" spans="1:9" x14ac:dyDescent="0.2">
      <c r="A43" s="89">
        <v>108</v>
      </c>
      <c r="B43" s="327">
        <v>798</v>
      </c>
      <c r="C43" s="60" t="s">
        <v>146</v>
      </c>
      <c r="D43" s="328" t="s">
        <v>270</v>
      </c>
      <c r="E43" s="328"/>
      <c r="F43" s="328"/>
      <c r="G43" s="226"/>
      <c r="H43" s="226"/>
      <c r="I43" s="427">
        <f t="shared" si="4"/>
        <v>0</v>
      </c>
    </row>
    <row r="44" spans="1:9" x14ac:dyDescent="0.2">
      <c r="A44" s="89">
        <v>109</v>
      </c>
      <c r="B44" s="327">
        <v>798</v>
      </c>
      <c r="C44" s="60" t="s">
        <v>147</v>
      </c>
      <c r="D44" s="328"/>
      <c r="E44" s="328" t="s">
        <v>271</v>
      </c>
      <c r="F44" s="328"/>
      <c r="G44" s="226"/>
      <c r="H44" s="226"/>
      <c r="I44" s="427">
        <f t="shared" si="4"/>
        <v>0</v>
      </c>
    </row>
    <row r="45" spans="1:9" x14ac:dyDescent="0.2">
      <c r="A45" s="89">
        <v>110</v>
      </c>
      <c r="B45" s="327">
        <v>798</v>
      </c>
      <c r="C45" s="60" t="s">
        <v>148</v>
      </c>
      <c r="D45" s="328"/>
      <c r="E45" s="328"/>
      <c r="F45" s="328" t="s">
        <v>272</v>
      </c>
      <c r="G45" s="226"/>
      <c r="H45" s="226"/>
      <c r="I45" s="427">
        <f t="shared" si="4"/>
        <v>0</v>
      </c>
    </row>
    <row r="46" spans="1:9" x14ac:dyDescent="0.2">
      <c r="A46" s="89">
        <v>111</v>
      </c>
      <c r="B46" s="327">
        <v>799</v>
      </c>
      <c r="C46" s="60" t="s">
        <v>149</v>
      </c>
      <c r="D46" s="328" t="s">
        <v>270</v>
      </c>
      <c r="E46" s="328"/>
      <c r="F46" s="328"/>
      <c r="G46" s="226"/>
      <c r="H46" s="226"/>
      <c r="I46" s="427">
        <f t="shared" si="4"/>
        <v>0</v>
      </c>
    </row>
    <row r="47" spans="1:9" x14ac:dyDescent="0.2">
      <c r="A47" s="89">
        <v>112</v>
      </c>
      <c r="B47" s="327"/>
      <c r="C47" s="133" t="s">
        <v>280</v>
      </c>
      <c r="D47" s="328"/>
      <c r="E47" s="328"/>
      <c r="F47" s="328"/>
      <c r="G47" s="226"/>
      <c r="H47" s="226"/>
      <c r="I47" s="224"/>
    </row>
    <row r="48" spans="1:9" x14ac:dyDescent="0.2">
      <c r="A48" s="89">
        <v>113</v>
      </c>
      <c r="B48" s="327">
        <v>805</v>
      </c>
      <c r="C48" s="60" t="s">
        <v>150</v>
      </c>
      <c r="D48" s="328" t="s">
        <v>270</v>
      </c>
      <c r="E48" s="328" t="s">
        <v>271</v>
      </c>
      <c r="F48" s="328" t="s">
        <v>272</v>
      </c>
      <c r="G48" s="226"/>
      <c r="H48" s="226"/>
      <c r="I48" s="427">
        <f t="shared" si="4"/>
        <v>0</v>
      </c>
    </row>
    <row r="49" spans="1:9" ht="13.5" thickBot="1" x14ac:dyDescent="0.25">
      <c r="A49" s="89">
        <v>114</v>
      </c>
      <c r="B49" s="327"/>
      <c r="C49" s="239" t="s">
        <v>151</v>
      </c>
      <c r="D49" s="328"/>
      <c r="E49" s="328"/>
      <c r="F49" s="328"/>
      <c r="G49" s="405">
        <f>SUM(G35:G48)</f>
        <v>0</v>
      </c>
      <c r="H49" s="405">
        <f>SUM(H35:H48)</f>
        <v>0</v>
      </c>
      <c r="I49" s="404">
        <f>G49-H49</f>
        <v>0</v>
      </c>
    </row>
    <row r="50" spans="1:9" ht="13.5" thickTop="1" x14ac:dyDescent="0.2">
      <c r="A50" s="89">
        <v>115</v>
      </c>
      <c r="B50" s="327"/>
      <c r="C50" s="132" t="s">
        <v>542</v>
      </c>
      <c r="D50" s="328"/>
      <c r="E50" s="328"/>
      <c r="F50" s="328"/>
      <c r="G50" s="24"/>
      <c r="H50" s="24"/>
      <c r="I50" s="109"/>
    </row>
    <row r="51" spans="1:9" x14ac:dyDescent="0.2">
      <c r="A51" s="89">
        <v>116</v>
      </c>
      <c r="B51" s="327">
        <v>810</v>
      </c>
      <c r="C51" s="101" t="s">
        <v>543</v>
      </c>
      <c r="D51" s="328"/>
      <c r="E51" s="328"/>
      <c r="F51" s="328"/>
      <c r="G51" s="226"/>
      <c r="H51" s="226"/>
      <c r="I51" s="427">
        <f>G51-H51</f>
        <v>0</v>
      </c>
    </row>
    <row r="52" spans="1:9" x14ac:dyDescent="0.2">
      <c r="A52" s="89">
        <v>117</v>
      </c>
      <c r="B52" s="327">
        <v>811</v>
      </c>
      <c r="C52" s="60" t="s">
        <v>152</v>
      </c>
      <c r="D52" s="328" t="s">
        <v>270</v>
      </c>
      <c r="E52" s="328" t="s">
        <v>271</v>
      </c>
      <c r="F52" s="328" t="s">
        <v>272</v>
      </c>
      <c r="G52" s="226"/>
      <c r="H52" s="226"/>
      <c r="I52" s="427">
        <f>G52-H52</f>
        <v>0</v>
      </c>
    </row>
    <row r="53" spans="1:9" x14ac:dyDescent="0.2">
      <c r="A53" s="89">
        <v>118</v>
      </c>
      <c r="B53" s="327">
        <v>812</v>
      </c>
      <c r="C53" s="60" t="s">
        <v>153</v>
      </c>
      <c r="D53" s="328" t="s">
        <v>270</v>
      </c>
      <c r="E53" s="328" t="s">
        <v>271</v>
      </c>
      <c r="F53" s="328" t="s">
        <v>272</v>
      </c>
      <c r="G53" s="226"/>
      <c r="H53" s="226"/>
      <c r="I53" s="427">
        <f t="shared" ref="I53:I54" si="5">G53-H53</f>
        <v>0</v>
      </c>
    </row>
    <row r="54" spans="1:9" x14ac:dyDescent="0.2">
      <c r="A54" s="89">
        <v>119</v>
      </c>
      <c r="B54" s="327">
        <v>813</v>
      </c>
      <c r="C54" s="60" t="s">
        <v>154</v>
      </c>
      <c r="D54" s="328" t="s">
        <v>270</v>
      </c>
      <c r="E54" s="328" t="s">
        <v>271</v>
      </c>
      <c r="F54" s="328" t="s">
        <v>272</v>
      </c>
      <c r="G54" s="226"/>
      <c r="H54" s="226"/>
      <c r="I54" s="427">
        <f t="shared" si="5"/>
        <v>0</v>
      </c>
    </row>
    <row r="55" spans="1:9" ht="13.5" thickBot="1" x14ac:dyDescent="0.25">
      <c r="A55" s="89">
        <v>120</v>
      </c>
      <c r="B55" s="327"/>
      <c r="C55" s="239" t="s">
        <v>155</v>
      </c>
      <c r="D55" s="328"/>
      <c r="E55" s="328"/>
      <c r="F55" s="328"/>
      <c r="G55" s="405">
        <f>SUM(G51:G54)</f>
        <v>0</v>
      </c>
      <c r="H55" s="405">
        <f t="shared" ref="H55" si="6">SUM(H51:H54)</f>
        <v>0</v>
      </c>
      <c r="I55" s="404">
        <f>G55-H55</f>
        <v>0</v>
      </c>
    </row>
    <row r="56" spans="1:9" ht="14.25" thickTop="1" thickBot="1" x14ac:dyDescent="0.25">
      <c r="A56" s="89">
        <v>121</v>
      </c>
      <c r="B56" s="333"/>
      <c r="C56" s="211" t="s">
        <v>156</v>
      </c>
      <c r="D56" s="332"/>
      <c r="E56" s="332"/>
      <c r="F56" s="332"/>
      <c r="G56" s="429">
        <f>'B-2(1)'!G28+'B-2(1)'!G46+'B-2(2)'!G22+'B-2(2)'!G46+'B-2(3)'!G19+'B-2(3)'!G28+'B-2(3)'!G32+'B-2(3)'!G49+'B-2(3)'!G55</f>
        <v>0</v>
      </c>
      <c r="H56" s="429">
        <f>'B-2(1)'!H28+'B-2(1)'!H46+'B-2(2)'!H22+'B-2(2)'!H46+'B-2(3)'!H19+'B-2(3)'!H28+'B-2(3)'!H32+'B-2(3)'!H49+'B-2(3)'!H55</f>
        <v>0</v>
      </c>
      <c r="I56" s="428">
        <f>G56-H56</f>
        <v>0</v>
      </c>
    </row>
    <row r="57" spans="1:9" ht="13.5" thickTop="1" x14ac:dyDescent="0.2">
      <c r="B57" s="20"/>
      <c r="D57" s="20"/>
      <c r="E57" s="20"/>
      <c r="F57" s="20"/>
    </row>
  </sheetData>
  <sheetProtection sheet="1" objects="1" scenarios="1"/>
  <mergeCells count="3">
    <mergeCell ref="A1:I1"/>
    <mergeCell ref="A2:I2"/>
    <mergeCell ref="A3:I3"/>
  </mergeCells>
  <phoneticPr fontId="6" type="noConversion"/>
  <printOptions horizontalCentered="1"/>
  <pageMargins left="0.5" right="0.5" top="1" bottom="0.75" header="0.3" footer="0.3"/>
  <pageSetup scale="85" orientation="portrait" r:id="rId1"/>
  <headerFooter alignWithMargins="0">
    <oddFooter>&amp;C&amp;P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</sheetPr>
  <dimension ref="A1:S22"/>
  <sheetViews>
    <sheetView zoomScaleNormal="100" workbookViewId="0">
      <selection activeCell="N1" sqref="N1"/>
    </sheetView>
  </sheetViews>
  <sheetFormatPr defaultRowHeight="11.25" x14ac:dyDescent="0.2"/>
  <cols>
    <col min="1" max="1" width="4.85546875" style="134" customWidth="1"/>
    <col min="2" max="4" width="9.140625" style="134"/>
    <col min="5" max="5" width="7.140625" style="134" customWidth="1"/>
    <col min="6" max="6" width="1.85546875" style="134" hidden="1" customWidth="1"/>
    <col min="7" max="7" width="8.85546875" style="134" hidden="1" customWidth="1"/>
    <col min="8" max="8" width="13.5703125" style="134" customWidth="1"/>
    <col min="9" max="12" width="15.7109375" style="134" customWidth="1"/>
    <col min="13" max="13" width="16.7109375" style="134" customWidth="1"/>
    <col min="14" max="14" width="9.140625" style="134"/>
    <col min="15" max="15" width="17.85546875" style="134" customWidth="1"/>
    <col min="16" max="16" width="11" style="134" customWidth="1"/>
    <col min="17" max="17" width="13.28515625" style="134" customWidth="1"/>
    <col min="18" max="18" width="17.85546875" style="134" customWidth="1"/>
    <col min="19" max="19" width="13.28515625" style="134" customWidth="1"/>
    <col min="20" max="20" width="17.85546875" style="134" customWidth="1"/>
    <col min="21" max="21" width="15.5703125" style="134" customWidth="1"/>
    <col min="22" max="16384" width="9.140625" style="134"/>
  </cols>
  <sheetData>
    <row r="1" spans="1:19" ht="18" x14ac:dyDescent="0.25">
      <c r="A1" s="528" t="s">
        <v>158</v>
      </c>
      <c r="B1" s="529"/>
      <c r="C1" s="529"/>
      <c r="D1" s="529"/>
      <c r="E1" s="529"/>
      <c r="F1" s="529"/>
      <c r="G1" s="529"/>
      <c r="H1" s="529"/>
      <c r="I1" s="529"/>
      <c r="J1" s="529"/>
      <c r="K1" s="529"/>
      <c r="L1" s="530"/>
    </row>
    <row r="2" spans="1:19" ht="18.75" thickBot="1" x14ac:dyDescent="0.3">
      <c r="A2" s="531" t="s">
        <v>159</v>
      </c>
      <c r="B2" s="532"/>
      <c r="C2" s="532"/>
      <c r="D2" s="532"/>
      <c r="E2" s="532"/>
      <c r="F2" s="532"/>
      <c r="G2" s="532"/>
      <c r="H2" s="532"/>
      <c r="I2" s="532"/>
      <c r="J2" s="532"/>
      <c r="K2" s="532"/>
      <c r="L2" s="533"/>
      <c r="M2" s="135"/>
    </row>
    <row r="3" spans="1:19" ht="12.75" x14ac:dyDescent="0.2">
      <c r="A3" s="25"/>
      <c r="B3" s="139"/>
      <c r="C3" s="140"/>
      <c r="D3" s="141"/>
      <c r="E3" s="141"/>
      <c r="F3" s="141"/>
      <c r="G3" s="141"/>
      <c r="H3" s="153"/>
      <c r="I3" s="154" t="s">
        <v>370</v>
      </c>
      <c r="J3" s="4"/>
      <c r="K3" s="155"/>
      <c r="L3" s="151"/>
    </row>
    <row r="4" spans="1:19" ht="12.75" x14ac:dyDescent="0.2">
      <c r="A4" s="139"/>
      <c r="B4" s="139"/>
      <c r="C4" s="140"/>
      <c r="D4" s="141"/>
      <c r="E4" s="141"/>
      <c r="F4" s="141"/>
      <c r="G4" s="141"/>
      <c r="H4" s="142" t="s">
        <v>372</v>
      </c>
      <c r="I4" s="143" t="s">
        <v>371</v>
      </c>
      <c r="J4" s="144"/>
      <c r="K4" s="144"/>
      <c r="L4" s="156"/>
      <c r="M4" s="135"/>
    </row>
    <row r="5" spans="1:19" ht="12.75" x14ac:dyDescent="0.2">
      <c r="A5" s="139"/>
      <c r="B5" s="139"/>
      <c r="C5" s="140"/>
      <c r="D5" s="140"/>
      <c r="E5" s="141"/>
      <c r="F5" s="141"/>
      <c r="G5" s="18"/>
      <c r="H5" s="142" t="s">
        <v>252</v>
      </c>
      <c r="I5" s="142" t="s">
        <v>373</v>
      </c>
      <c r="J5" s="142" t="s">
        <v>374</v>
      </c>
      <c r="K5" s="457" t="s">
        <v>413</v>
      </c>
      <c r="L5" s="157" t="s">
        <v>375</v>
      </c>
      <c r="M5" s="135"/>
      <c r="O5" s="135"/>
      <c r="P5" s="135"/>
      <c r="Q5" s="135"/>
      <c r="R5" s="135"/>
      <c r="S5" s="135"/>
    </row>
    <row r="6" spans="1:19" ht="12.75" x14ac:dyDescent="0.2">
      <c r="A6" s="158" t="s">
        <v>222</v>
      </c>
      <c r="B6" s="139"/>
      <c r="C6" s="140"/>
      <c r="D6" s="138" t="s">
        <v>15</v>
      </c>
      <c r="E6" s="141"/>
      <c r="F6" s="141"/>
      <c r="G6" s="18"/>
      <c r="H6" s="142" t="s">
        <v>364</v>
      </c>
      <c r="I6" s="142" t="s">
        <v>376</v>
      </c>
      <c r="J6" s="142" t="s">
        <v>162</v>
      </c>
      <c r="K6" s="457" t="s">
        <v>163</v>
      </c>
      <c r="L6" s="157" t="s">
        <v>164</v>
      </c>
      <c r="M6" s="135"/>
      <c r="O6" s="135"/>
      <c r="P6" s="135"/>
      <c r="Q6" s="135"/>
      <c r="R6" s="135"/>
      <c r="S6" s="135"/>
    </row>
    <row r="7" spans="1:19" ht="13.5" thickBot="1" x14ac:dyDescent="0.25">
      <c r="A7" s="159" t="s">
        <v>157</v>
      </c>
      <c r="B7" s="145"/>
      <c r="C7" s="146"/>
      <c r="D7" s="147" t="s">
        <v>311</v>
      </c>
      <c r="E7" s="148"/>
      <c r="F7" s="148"/>
      <c r="G7" s="81"/>
      <c r="H7" s="149" t="s">
        <v>312</v>
      </c>
      <c r="I7" s="149" t="s">
        <v>313</v>
      </c>
      <c r="J7" s="149" t="s">
        <v>314</v>
      </c>
      <c r="K7" s="149" t="s">
        <v>368</v>
      </c>
      <c r="L7" s="160" t="s">
        <v>369</v>
      </c>
      <c r="M7" s="135"/>
      <c r="O7" s="135"/>
      <c r="P7" s="135"/>
      <c r="Q7" s="135"/>
      <c r="R7" s="135"/>
      <c r="S7" s="135"/>
    </row>
    <row r="8" spans="1:19" ht="12.75" x14ac:dyDescent="0.2">
      <c r="A8" s="161">
        <v>1</v>
      </c>
      <c r="B8" s="295" t="s">
        <v>496</v>
      </c>
      <c r="C8" s="296"/>
      <c r="D8" s="296"/>
      <c r="E8" s="296"/>
      <c r="F8" s="296"/>
      <c r="G8" s="296"/>
      <c r="H8" s="430">
        <f>SUM(I8:L8)</f>
        <v>0</v>
      </c>
      <c r="I8" s="241"/>
      <c r="J8" s="241"/>
      <c r="K8" s="241"/>
      <c r="L8" s="243"/>
      <c r="M8" s="135"/>
      <c r="O8" s="135"/>
      <c r="P8" s="135"/>
      <c r="Q8" s="135"/>
      <c r="R8" s="135"/>
      <c r="S8" s="135"/>
    </row>
    <row r="9" spans="1:19" ht="12.75" x14ac:dyDescent="0.2">
      <c r="A9" s="161">
        <f>SUM(A8+1)</f>
        <v>2</v>
      </c>
      <c r="B9" s="295" t="s">
        <v>497</v>
      </c>
      <c r="C9" s="296"/>
      <c r="D9" s="296"/>
      <c r="E9" s="296"/>
      <c r="F9" s="296"/>
      <c r="G9" s="296"/>
      <c r="H9" s="430">
        <f t="shared" ref="H9:H21" si="0">SUM(I9:L9)</f>
        <v>0</v>
      </c>
      <c r="I9" s="241"/>
      <c r="J9" s="241"/>
      <c r="K9" s="241"/>
      <c r="L9" s="243"/>
      <c r="M9" s="135"/>
      <c r="O9" s="135"/>
      <c r="P9" s="135"/>
      <c r="Q9" s="135"/>
      <c r="R9" s="135"/>
      <c r="S9" s="135"/>
    </row>
    <row r="10" spans="1:19" ht="12.75" x14ac:dyDescent="0.2">
      <c r="A10" s="161">
        <f t="shared" ref="A10:A21" si="1">SUM(A9+1)</f>
        <v>3</v>
      </c>
      <c r="B10" s="295" t="s">
        <v>494</v>
      </c>
      <c r="C10" s="296"/>
      <c r="D10" s="296"/>
      <c r="E10" s="296"/>
      <c r="F10" s="296"/>
      <c r="G10" s="296"/>
      <c r="H10" s="430">
        <f t="shared" si="0"/>
        <v>0</v>
      </c>
      <c r="I10" s="241"/>
      <c r="J10" s="241"/>
      <c r="K10" s="241"/>
      <c r="L10" s="243"/>
      <c r="M10" s="135"/>
      <c r="O10" s="135"/>
      <c r="P10" s="135"/>
      <c r="Q10" s="135"/>
      <c r="R10" s="135"/>
      <c r="S10" s="135"/>
    </row>
    <row r="11" spans="1:19" ht="12.75" x14ac:dyDescent="0.2">
      <c r="A11" s="161">
        <f t="shared" si="1"/>
        <v>4</v>
      </c>
      <c r="B11" s="295" t="s">
        <v>495</v>
      </c>
      <c r="C11" s="296"/>
      <c r="D11" s="296"/>
      <c r="E11" s="296"/>
      <c r="F11" s="296"/>
      <c r="G11" s="296"/>
      <c r="H11" s="430">
        <f t="shared" si="0"/>
        <v>0</v>
      </c>
      <c r="I11" s="241"/>
      <c r="J11" s="241"/>
      <c r="K11" s="241"/>
      <c r="L11" s="243"/>
      <c r="M11" s="135"/>
      <c r="O11" s="135"/>
      <c r="P11" s="135"/>
      <c r="Q11" s="135"/>
      <c r="R11" s="135"/>
      <c r="S11" s="135"/>
    </row>
    <row r="12" spans="1:19" ht="12.75" x14ac:dyDescent="0.2">
      <c r="A12" s="161">
        <f t="shared" si="1"/>
        <v>5</v>
      </c>
      <c r="B12" s="299"/>
      <c r="C12" s="242"/>
      <c r="D12" s="242"/>
      <c r="E12" s="242"/>
      <c r="F12" s="242"/>
      <c r="G12" s="242"/>
      <c r="H12" s="430">
        <f t="shared" si="0"/>
        <v>0</v>
      </c>
      <c r="I12" s="241"/>
      <c r="J12" s="241"/>
      <c r="K12" s="241"/>
      <c r="L12" s="243"/>
      <c r="M12" s="135"/>
      <c r="O12" s="135"/>
      <c r="P12" s="135"/>
      <c r="Q12" s="135"/>
      <c r="R12" s="135"/>
      <c r="S12" s="135"/>
    </row>
    <row r="13" spans="1:19" ht="12.75" x14ac:dyDescent="0.2">
      <c r="A13" s="161">
        <f t="shared" si="1"/>
        <v>6</v>
      </c>
      <c r="B13" s="299"/>
      <c r="C13" s="242"/>
      <c r="D13" s="242"/>
      <c r="E13" s="242"/>
      <c r="F13" s="242"/>
      <c r="G13" s="242"/>
      <c r="H13" s="430">
        <f t="shared" si="0"/>
        <v>0</v>
      </c>
      <c r="I13" s="241"/>
      <c r="J13" s="241"/>
      <c r="K13" s="241"/>
      <c r="L13" s="243"/>
      <c r="M13" s="135"/>
      <c r="O13" s="135"/>
      <c r="P13" s="135"/>
      <c r="Q13" s="135"/>
      <c r="R13" s="135"/>
      <c r="S13" s="135"/>
    </row>
    <row r="14" spans="1:19" ht="12.75" x14ac:dyDescent="0.2">
      <c r="A14" s="161">
        <f t="shared" si="1"/>
        <v>7</v>
      </c>
      <c r="B14" s="299"/>
      <c r="C14" s="242"/>
      <c r="D14" s="242"/>
      <c r="E14" s="242"/>
      <c r="F14" s="242"/>
      <c r="G14" s="242"/>
      <c r="H14" s="430">
        <f t="shared" si="0"/>
        <v>0</v>
      </c>
      <c r="I14" s="241"/>
      <c r="J14" s="241"/>
      <c r="K14" s="241"/>
      <c r="L14" s="243"/>
      <c r="M14" s="135"/>
      <c r="O14" s="135"/>
      <c r="P14" s="135"/>
      <c r="Q14" s="135"/>
      <c r="R14" s="135"/>
      <c r="S14" s="135"/>
    </row>
    <row r="15" spans="1:19" ht="12.75" x14ac:dyDescent="0.2">
      <c r="A15" s="161">
        <f t="shared" si="1"/>
        <v>8</v>
      </c>
      <c r="B15" s="299"/>
      <c r="C15" s="242"/>
      <c r="D15" s="242"/>
      <c r="E15" s="242"/>
      <c r="F15" s="242"/>
      <c r="G15" s="242"/>
      <c r="H15" s="430">
        <f t="shared" si="0"/>
        <v>0</v>
      </c>
      <c r="I15" s="241"/>
      <c r="J15" s="241"/>
      <c r="K15" s="241"/>
      <c r="L15" s="243"/>
      <c r="M15" s="135"/>
      <c r="O15" s="135"/>
      <c r="P15" s="135"/>
      <c r="Q15" s="135"/>
      <c r="R15" s="135"/>
      <c r="S15" s="135"/>
    </row>
    <row r="16" spans="1:19" ht="12.75" x14ac:dyDescent="0.2">
      <c r="A16" s="161">
        <f t="shared" si="1"/>
        <v>9</v>
      </c>
      <c r="B16" s="297"/>
      <c r="C16" s="242"/>
      <c r="D16" s="242"/>
      <c r="E16" s="242"/>
      <c r="F16" s="242"/>
      <c r="G16" s="242"/>
      <c r="H16" s="430">
        <f t="shared" si="0"/>
        <v>0</v>
      </c>
      <c r="I16" s="241"/>
      <c r="J16" s="241"/>
      <c r="K16" s="241"/>
      <c r="L16" s="243"/>
      <c r="M16" s="135"/>
      <c r="O16" s="135"/>
      <c r="P16" s="135"/>
      <c r="Q16" s="135"/>
      <c r="R16" s="135"/>
      <c r="S16" s="135"/>
    </row>
    <row r="17" spans="1:19" ht="12.75" x14ac:dyDescent="0.2">
      <c r="A17" s="161">
        <f t="shared" si="1"/>
        <v>10</v>
      </c>
      <c r="B17" s="297"/>
      <c r="C17" s="242"/>
      <c r="D17" s="242"/>
      <c r="E17" s="242"/>
      <c r="F17" s="242"/>
      <c r="G17" s="242"/>
      <c r="H17" s="430">
        <f t="shared" si="0"/>
        <v>0</v>
      </c>
      <c r="I17" s="241"/>
      <c r="J17" s="241"/>
      <c r="K17" s="241"/>
      <c r="L17" s="243"/>
      <c r="M17" s="135"/>
      <c r="O17" s="135"/>
      <c r="P17" s="135"/>
      <c r="Q17" s="135"/>
      <c r="R17" s="135"/>
      <c r="S17" s="135"/>
    </row>
    <row r="18" spans="1:19" ht="12.75" x14ac:dyDescent="0.2">
      <c r="A18" s="161">
        <f t="shared" si="1"/>
        <v>11</v>
      </c>
      <c r="B18" s="297"/>
      <c r="C18" s="242"/>
      <c r="D18" s="242"/>
      <c r="E18" s="242"/>
      <c r="F18" s="242"/>
      <c r="G18" s="242"/>
      <c r="H18" s="430">
        <f t="shared" si="0"/>
        <v>0</v>
      </c>
      <c r="I18" s="241"/>
      <c r="J18" s="241"/>
      <c r="K18" s="241"/>
      <c r="L18" s="243"/>
      <c r="M18" s="135"/>
      <c r="O18" s="135"/>
      <c r="P18" s="135"/>
      <c r="Q18" s="135"/>
      <c r="R18" s="135"/>
      <c r="S18" s="135"/>
    </row>
    <row r="19" spans="1:19" ht="12.75" x14ac:dyDescent="0.2">
      <c r="A19" s="161">
        <f t="shared" si="1"/>
        <v>12</v>
      </c>
      <c r="B19" s="297"/>
      <c r="C19" s="242"/>
      <c r="D19" s="242"/>
      <c r="E19" s="242"/>
      <c r="F19" s="242"/>
      <c r="G19" s="242"/>
      <c r="H19" s="430">
        <f t="shared" si="0"/>
        <v>0</v>
      </c>
      <c r="I19" s="241"/>
      <c r="J19" s="241"/>
      <c r="K19" s="241"/>
      <c r="L19" s="243"/>
      <c r="M19" s="135"/>
      <c r="O19" s="135"/>
      <c r="P19" s="135"/>
      <c r="Q19" s="135"/>
      <c r="R19" s="135"/>
      <c r="S19" s="135"/>
    </row>
    <row r="20" spans="1:19" ht="12.75" x14ac:dyDescent="0.2">
      <c r="A20" s="161">
        <f t="shared" si="1"/>
        <v>13</v>
      </c>
      <c r="B20" s="297"/>
      <c r="C20" s="242"/>
      <c r="D20" s="242"/>
      <c r="E20" s="242"/>
      <c r="F20" s="242"/>
      <c r="G20" s="242"/>
      <c r="H20" s="430">
        <f t="shared" si="0"/>
        <v>0</v>
      </c>
      <c r="I20" s="241"/>
      <c r="J20" s="241"/>
      <c r="K20" s="241"/>
      <c r="L20" s="243"/>
      <c r="M20" s="135"/>
      <c r="O20" s="135"/>
      <c r="P20" s="135"/>
      <c r="Q20" s="135"/>
      <c r="R20" s="135"/>
      <c r="S20" s="135"/>
    </row>
    <row r="21" spans="1:19" ht="12.75" x14ac:dyDescent="0.2">
      <c r="A21" s="162">
        <f t="shared" si="1"/>
        <v>14</v>
      </c>
      <c r="B21" s="298"/>
      <c r="C21" s="50"/>
      <c r="D21" s="22"/>
      <c r="E21" s="50" t="s">
        <v>405</v>
      </c>
      <c r="F21" s="163"/>
      <c r="G21" s="244" t="s">
        <v>405</v>
      </c>
      <c r="H21" s="430">
        <f t="shared" si="0"/>
        <v>0</v>
      </c>
      <c r="I21" s="459">
        <f t="shared" ref="I21:L21" si="2">SUM(I8:I20)</f>
        <v>0</v>
      </c>
      <c r="J21" s="459">
        <f t="shared" si="2"/>
        <v>0</v>
      </c>
      <c r="K21" s="459">
        <f t="shared" si="2"/>
        <v>0</v>
      </c>
      <c r="L21" s="460">
        <f t="shared" si="2"/>
        <v>0</v>
      </c>
      <c r="M21" s="135"/>
      <c r="O21" s="135"/>
      <c r="P21" s="135"/>
      <c r="Q21" s="135"/>
      <c r="R21" s="135"/>
      <c r="S21" s="135"/>
    </row>
    <row r="22" spans="1:19" x14ac:dyDescent="0.2">
      <c r="A22" s="136"/>
      <c r="B22" s="136"/>
      <c r="C22" s="136"/>
      <c r="D22" s="136"/>
      <c r="E22" s="136"/>
      <c r="F22" s="136"/>
      <c r="G22" s="136"/>
      <c r="H22" s="150"/>
      <c r="I22" s="136"/>
      <c r="J22" s="136"/>
      <c r="K22" s="137"/>
      <c r="L22" s="136"/>
      <c r="M22" s="136"/>
      <c r="N22" s="150"/>
      <c r="O22" s="136"/>
      <c r="P22" s="150"/>
      <c r="Q22" s="136"/>
      <c r="R22" s="136"/>
      <c r="S22" s="137"/>
    </row>
  </sheetData>
  <sheetProtection sheet="1" objects="1" scenarios="1"/>
  <mergeCells count="2">
    <mergeCell ref="A1:L1"/>
    <mergeCell ref="A2:L2"/>
  </mergeCells>
  <phoneticPr fontId="6" type="noConversion"/>
  <printOptions horizontalCentered="1"/>
  <pageMargins left="0.5" right="0.5" top="1" bottom="0.75" header="0.3" footer="0.3"/>
  <pageSetup scale="80" orientation="portrait" r:id="rId1"/>
  <headerFooter alignWithMargins="0">
    <oddFooter>&amp;C&amp;P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</sheetPr>
  <dimension ref="A1:M61"/>
  <sheetViews>
    <sheetView zoomScaleNormal="100" workbookViewId="0">
      <selection activeCell="O4" sqref="O4"/>
    </sheetView>
  </sheetViews>
  <sheetFormatPr defaultRowHeight="12.75" x14ac:dyDescent="0.2"/>
  <cols>
    <col min="1" max="1" width="4.7109375" style="20" customWidth="1"/>
    <col min="2" max="2" width="13.140625" style="23" customWidth="1"/>
    <col min="3" max="3" width="11.85546875" style="23" customWidth="1"/>
    <col min="4" max="4" width="2.28515625" style="23" customWidth="1"/>
    <col min="5" max="5" width="7.42578125" style="23" bestFit="1" customWidth="1"/>
    <col min="6" max="6" width="8.28515625" style="23" customWidth="1"/>
    <col min="7" max="7" width="4.5703125" style="23" customWidth="1"/>
    <col min="8" max="8" width="4.28515625" style="23" customWidth="1"/>
    <col min="9" max="9" width="8.140625" style="23" customWidth="1"/>
    <col min="10" max="11" width="7.7109375" style="23" customWidth="1"/>
    <col min="12" max="12" width="13.5703125" style="23" customWidth="1"/>
    <col min="13" max="16384" width="9.140625" style="23"/>
  </cols>
  <sheetData>
    <row r="1" spans="1:13" ht="18" x14ac:dyDescent="0.25">
      <c r="A1" s="492" t="s">
        <v>166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4"/>
    </row>
    <row r="2" spans="1:13" ht="18" x14ac:dyDescent="0.25">
      <c r="A2" s="498" t="s">
        <v>167</v>
      </c>
      <c r="B2" s="480"/>
      <c r="C2" s="480"/>
      <c r="D2" s="480"/>
      <c r="E2" s="480"/>
      <c r="F2" s="480"/>
      <c r="G2" s="480"/>
      <c r="H2" s="480"/>
      <c r="I2" s="480"/>
      <c r="J2" s="480"/>
      <c r="K2" s="480"/>
      <c r="L2" s="480"/>
      <c r="M2" s="499"/>
    </row>
    <row r="3" spans="1:13" x14ac:dyDescent="0.2">
      <c r="A3" s="108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60"/>
    </row>
    <row r="4" spans="1:13" ht="14.25" x14ac:dyDescent="0.2">
      <c r="A4" s="165" t="s">
        <v>168</v>
      </c>
      <c r="B4" s="1"/>
      <c r="C4" s="1"/>
      <c r="D4" s="1"/>
      <c r="E4" s="1"/>
      <c r="F4" s="1"/>
      <c r="G4" s="73" t="s">
        <v>169</v>
      </c>
      <c r="H4" s="1"/>
      <c r="I4" s="1"/>
      <c r="J4" s="1"/>
      <c r="K4" s="1"/>
      <c r="L4" s="9" t="s">
        <v>160</v>
      </c>
      <c r="M4" s="75"/>
    </row>
    <row r="5" spans="1:13" x14ac:dyDescent="0.2">
      <c r="A5" s="9"/>
      <c r="B5" s="10"/>
      <c r="C5" s="90" t="s">
        <v>170</v>
      </c>
      <c r="D5" s="10"/>
      <c r="E5" s="10"/>
      <c r="F5" s="10"/>
      <c r="G5" s="25"/>
      <c r="H5" s="18"/>
      <c r="I5" s="19"/>
      <c r="J5" s="18"/>
      <c r="K5" s="18"/>
      <c r="L5" s="9" t="s">
        <v>171</v>
      </c>
      <c r="M5" s="75"/>
    </row>
    <row r="6" spans="1:13" x14ac:dyDescent="0.2">
      <c r="A6" s="9" t="s">
        <v>172</v>
      </c>
      <c r="B6" s="10"/>
      <c r="C6" s="9" t="s">
        <v>173</v>
      </c>
      <c r="D6" s="4" t="s">
        <v>174</v>
      </c>
      <c r="E6" s="4"/>
      <c r="F6" s="4"/>
      <c r="G6" s="73" t="s">
        <v>175</v>
      </c>
      <c r="H6" s="1"/>
      <c r="I6" s="74"/>
      <c r="J6" s="1" t="s">
        <v>176</v>
      </c>
      <c r="K6" s="1"/>
      <c r="L6" s="9" t="s">
        <v>177</v>
      </c>
      <c r="M6" s="75"/>
    </row>
    <row r="7" spans="1:13" ht="15" thickBot="1" x14ac:dyDescent="0.25">
      <c r="A7" s="89" t="s">
        <v>309</v>
      </c>
      <c r="B7" s="80" t="s">
        <v>178</v>
      </c>
      <c r="C7" s="89" t="s">
        <v>179</v>
      </c>
      <c r="D7" s="1" t="s">
        <v>180</v>
      </c>
      <c r="E7" s="1"/>
      <c r="F7" s="1"/>
      <c r="G7" s="67" t="s">
        <v>181</v>
      </c>
      <c r="H7" s="74"/>
      <c r="I7" s="87" t="s">
        <v>182</v>
      </c>
      <c r="J7" s="87" t="s">
        <v>183</v>
      </c>
      <c r="K7" s="87" t="s">
        <v>184</v>
      </c>
      <c r="L7" s="89" t="s">
        <v>185</v>
      </c>
      <c r="M7" s="89" t="s">
        <v>186</v>
      </c>
    </row>
    <row r="8" spans="1:13" x14ac:dyDescent="0.2">
      <c r="A8" s="166">
        <v>1</v>
      </c>
      <c r="B8" s="247"/>
      <c r="C8" s="248"/>
      <c r="D8" s="572"/>
      <c r="E8" s="579"/>
      <c r="F8" s="573"/>
      <c r="G8" s="576"/>
      <c r="H8" s="577"/>
      <c r="I8" s="249"/>
      <c r="J8" s="249"/>
      <c r="K8" s="249"/>
      <c r="L8" s="249"/>
      <c r="M8" s="249"/>
    </row>
    <row r="9" spans="1:13" x14ac:dyDescent="0.2">
      <c r="A9" s="64">
        <v>2</v>
      </c>
      <c r="B9" s="250"/>
      <c r="C9" s="251"/>
      <c r="D9" s="560"/>
      <c r="E9" s="561"/>
      <c r="F9" s="562"/>
      <c r="G9" s="552"/>
      <c r="H9" s="553"/>
      <c r="I9" s="252"/>
      <c r="J9" s="252"/>
      <c r="K9" s="252"/>
      <c r="L9" s="252"/>
      <c r="M9" s="252"/>
    </row>
    <row r="10" spans="1:13" x14ac:dyDescent="0.2">
      <c r="A10" s="64">
        <v>3</v>
      </c>
      <c r="B10" s="250"/>
      <c r="C10" s="251"/>
      <c r="D10" s="560"/>
      <c r="E10" s="561"/>
      <c r="F10" s="562"/>
      <c r="G10" s="552"/>
      <c r="H10" s="553"/>
      <c r="I10" s="252"/>
      <c r="J10" s="252"/>
      <c r="K10" s="252"/>
      <c r="L10" s="252"/>
      <c r="M10" s="252"/>
    </row>
    <row r="11" spans="1:13" x14ac:dyDescent="0.2">
      <c r="A11" s="64">
        <v>4</v>
      </c>
      <c r="B11" s="250"/>
      <c r="C11" s="251"/>
      <c r="D11" s="560"/>
      <c r="E11" s="561"/>
      <c r="F11" s="562"/>
      <c r="G11" s="552"/>
      <c r="H11" s="553"/>
      <c r="I11" s="252"/>
      <c r="J11" s="252"/>
      <c r="K11" s="252"/>
      <c r="L11" s="252"/>
      <c r="M11" s="252"/>
    </row>
    <row r="12" spans="1:13" ht="13.5" thickBot="1" x14ac:dyDescent="0.25">
      <c r="A12" s="94">
        <v>5</v>
      </c>
      <c r="B12" s="253"/>
      <c r="C12" s="254"/>
      <c r="D12" s="567"/>
      <c r="E12" s="580"/>
      <c r="F12" s="568"/>
      <c r="G12" s="550"/>
      <c r="H12" s="551"/>
      <c r="I12" s="255"/>
      <c r="J12" s="255"/>
      <c r="K12" s="255"/>
      <c r="L12" s="255"/>
      <c r="M12" s="255"/>
    </row>
    <row r="13" spans="1:13" ht="13.5" thickTop="1" x14ac:dyDescent="0.2">
      <c r="A13" s="73" t="s">
        <v>187</v>
      </c>
      <c r="B13" s="1"/>
      <c r="C13" s="1"/>
      <c r="D13" s="1"/>
      <c r="E13" s="1"/>
      <c r="F13" s="1"/>
      <c r="G13" s="1"/>
      <c r="H13" s="1"/>
      <c r="I13" s="1"/>
      <c r="J13" s="67"/>
      <c r="K13" s="4"/>
      <c r="L13" s="95" t="s">
        <v>160</v>
      </c>
      <c r="M13" s="83"/>
    </row>
    <row r="14" spans="1:13" x14ac:dyDescent="0.2">
      <c r="A14" s="85"/>
      <c r="B14" s="67"/>
      <c r="C14" s="67"/>
      <c r="D14" s="4"/>
      <c r="E14" s="67"/>
      <c r="F14" s="67"/>
      <c r="G14" s="4"/>
      <c r="H14" s="67"/>
      <c r="I14" s="4"/>
      <c r="J14" s="96" t="s">
        <v>188</v>
      </c>
      <c r="K14" s="97"/>
      <c r="L14" s="9" t="s">
        <v>171</v>
      </c>
      <c r="M14" s="75"/>
    </row>
    <row r="15" spans="1:13" ht="14.25" x14ac:dyDescent="0.2">
      <c r="A15" s="85" t="s">
        <v>172</v>
      </c>
      <c r="B15" s="85" t="s">
        <v>189</v>
      </c>
      <c r="C15" s="25"/>
      <c r="D15" s="21"/>
      <c r="E15" s="49"/>
      <c r="F15" s="25"/>
      <c r="G15" s="18"/>
      <c r="H15" s="52" t="s">
        <v>0</v>
      </c>
      <c r="I15" s="4"/>
      <c r="J15" s="67" t="s">
        <v>182</v>
      </c>
      <c r="K15" s="5"/>
      <c r="L15" s="9" t="s">
        <v>190</v>
      </c>
      <c r="M15" s="75"/>
    </row>
    <row r="16" spans="1:13" ht="15" thickBot="1" x14ac:dyDescent="0.25">
      <c r="A16" s="82" t="s">
        <v>309</v>
      </c>
      <c r="B16" s="53" t="s">
        <v>191</v>
      </c>
      <c r="C16" s="68" t="s">
        <v>266</v>
      </c>
      <c r="D16" s="13"/>
      <c r="E16" s="82" t="s">
        <v>224</v>
      </c>
      <c r="F16" s="68" t="s">
        <v>192</v>
      </c>
      <c r="G16" s="13"/>
      <c r="H16" s="68" t="s">
        <v>373</v>
      </c>
      <c r="I16" s="13"/>
      <c r="J16" s="68" t="s">
        <v>193</v>
      </c>
      <c r="K16" s="14"/>
      <c r="L16" s="11" t="s">
        <v>185</v>
      </c>
      <c r="M16" s="11" t="s">
        <v>186</v>
      </c>
    </row>
    <row r="17" spans="1:13" x14ac:dyDescent="0.2">
      <c r="A17" s="9">
        <v>6</v>
      </c>
      <c r="B17" s="256"/>
      <c r="C17" s="572"/>
      <c r="D17" s="573"/>
      <c r="E17" s="257"/>
      <c r="F17" s="576"/>
      <c r="G17" s="577"/>
      <c r="H17" s="576"/>
      <c r="I17" s="577"/>
      <c r="J17" s="576"/>
      <c r="K17" s="577"/>
      <c r="L17" s="258"/>
      <c r="M17" s="257"/>
    </row>
    <row r="18" spans="1:13" x14ac:dyDescent="0.2">
      <c r="A18" s="64">
        <v>7</v>
      </c>
      <c r="B18" s="250"/>
      <c r="C18" s="560"/>
      <c r="D18" s="562"/>
      <c r="E18" s="251"/>
      <c r="F18" s="552"/>
      <c r="G18" s="553"/>
      <c r="H18" s="552"/>
      <c r="I18" s="553"/>
      <c r="J18" s="552"/>
      <c r="K18" s="553"/>
      <c r="L18" s="259"/>
      <c r="M18" s="251"/>
    </row>
    <row r="19" spans="1:13" x14ac:dyDescent="0.2">
      <c r="A19" s="64">
        <v>8</v>
      </c>
      <c r="B19" s="250"/>
      <c r="C19" s="560"/>
      <c r="D19" s="562"/>
      <c r="E19" s="251"/>
      <c r="F19" s="552"/>
      <c r="G19" s="553"/>
      <c r="H19" s="552"/>
      <c r="I19" s="553"/>
      <c r="J19" s="552"/>
      <c r="K19" s="553"/>
      <c r="L19" s="259"/>
      <c r="M19" s="251"/>
    </row>
    <row r="20" spans="1:13" x14ac:dyDescent="0.2">
      <c r="A20" s="64">
        <v>9</v>
      </c>
      <c r="B20" s="250"/>
      <c r="C20" s="560"/>
      <c r="D20" s="562"/>
      <c r="E20" s="251"/>
      <c r="F20" s="552"/>
      <c r="G20" s="553"/>
      <c r="H20" s="552"/>
      <c r="I20" s="553"/>
      <c r="J20" s="552"/>
      <c r="K20" s="553"/>
      <c r="L20" s="259"/>
      <c r="M20" s="251"/>
    </row>
    <row r="21" spans="1:13" ht="13.5" thickBot="1" x14ac:dyDescent="0.25">
      <c r="A21" s="94">
        <v>10</v>
      </c>
      <c r="B21" s="253"/>
      <c r="C21" s="567"/>
      <c r="D21" s="568"/>
      <c r="E21" s="260"/>
      <c r="F21" s="550"/>
      <c r="G21" s="551"/>
      <c r="H21" s="550"/>
      <c r="I21" s="551"/>
      <c r="J21" s="550"/>
      <c r="K21" s="551"/>
      <c r="L21" s="261"/>
      <c r="M21" s="260"/>
    </row>
    <row r="22" spans="1:13" ht="13.5" thickTop="1" x14ac:dyDescent="0.2">
      <c r="A22" s="84"/>
      <c r="B22" s="17"/>
      <c r="C22" s="17"/>
      <c r="D22" s="17"/>
      <c r="E22" s="17"/>
      <c r="F22" s="17"/>
      <c r="G22" s="69" t="s">
        <v>194</v>
      </c>
      <c r="H22" s="17"/>
      <c r="I22" s="17"/>
      <c r="J22" s="17"/>
      <c r="K22" s="17"/>
      <c r="L22" s="95" t="s">
        <v>160</v>
      </c>
      <c r="M22" s="83"/>
    </row>
    <row r="23" spans="1:13" ht="14.25" x14ac:dyDescent="0.2">
      <c r="A23" s="73" t="s">
        <v>195</v>
      </c>
      <c r="B23" s="1"/>
      <c r="C23" s="1"/>
      <c r="D23" s="1"/>
      <c r="E23" s="1"/>
      <c r="F23" s="1"/>
      <c r="G23" s="73" t="s">
        <v>196</v>
      </c>
      <c r="H23" s="1"/>
      <c r="I23" s="1"/>
      <c r="J23" s="1"/>
      <c r="K23" s="1"/>
      <c r="L23" s="9" t="s">
        <v>171</v>
      </c>
      <c r="M23" s="75"/>
    </row>
    <row r="24" spans="1:13" ht="14.25" x14ac:dyDescent="0.2">
      <c r="A24" s="85" t="s">
        <v>172</v>
      </c>
      <c r="B24" s="85"/>
      <c r="C24" s="25"/>
      <c r="D24" s="21"/>
      <c r="E24" s="49"/>
      <c r="F24" s="19"/>
      <c r="G24" s="18"/>
      <c r="H24" s="54"/>
      <c r="I24" s="4"/>
      <c r="J24" s="67"/>
      <c r="K24" s="5"/>
      <c r="L24" s="9" t="s">
        <v>197</v>
      </c>
      <c r="M24" s="75"/>
    </row>
    <row r="25" spans="1:13" ht="15" thickBot="1" x14ac:dyDescent="0.25">
      <c r="A25" s="82" t="s">
        <v>309</v>
      </c>
      <c r="B25" s="82" t="s">
        <v>198</v>
      </c>
      <c r="C25" s="68" t="s">
        <v>266</v>
      </c>
      <c r="D25" s="13"/>
      <c r="E25" s="55" t="s">
        <v>224</v>
      </c>
      <c r="F25" s="14"/>
      <c r="G25" s="13" t="s">
        <v>199</v>
      </c>
      <c r="H25" s="13"/>
      <c r="I25" s="13"/>
      <c r="J25" s="68" t="s">
        <v>200</v>
      </c>
      <c r="K25" s="14"/>
      <c r="L25" s="11" t="s">
        <v>165</v>
      </c>
      <c r="M25" s="11" t="s">
        <v>186</v>
      </c>
    </row>
    <row r="26" spans="1:13" x14ac:dyDescent="0.2">
      <c r="A26" s="9">
        <v>11</v>
      </c>
      <c r="B26" s="262"/>
      <c r="C26" s="572"/>
      <c r="D26" s="573"/>
      <c r="E26" s="576"/>
      <c r="F26" s="577"/>
      <c r="G26" s="574"/>
      <c r="H26" s="578"/>
      <c r="I26" s="575"/>
      <c r="J26" s="574"/>
      <c r="K26" s="575"/>
      <c r="L26" s="262"/>
      <c r="M26" s="262"/>
    </row>
    <row r="27" spans="1:13" x14ac:dyDescent="0.2">
      <c r="A27" s="64">
        <v>12</v>
      </c>
      <c r="B27" s="252"/>
      <c r="C27" s="560"/>
      <c r="D27" s="562"/>
      <c r="E27" s="552"/>
      <c r="F27" s="553"/>
      <c r="G27" s="546"/>
      <c r="H27" s="563"/>
      <c r="I27" s="547"/>
      <c r="J27" s="546"/>
      <c r="K27" s="547"/>
      <c r="L27" s="252"/>
      <c r="M27" s="252"/>
    </row>
    <row r="28" spans="1:13" x14ac:dyDescent="0.2">
      <c r="A28" s="64">
        <v>13</v>
      </c>
      <c r="B28" s="252"/>
      <c r="C28" s="560"/>
      <c r="D28" s="562"/>
      <c r="E28" s="552"/>
      <c r="F28" s="553"/>
      <c r="G28" s="546"/>
      <c r="H28" s="563"/>
      <c r="I28" s="547"/>
      <c r="J28" s="546"/>
      <c r="K28" s="547"/>
      <c r="L28" s="252"/>
      <c r="M28" s="252"/>
    </row>
    <row r="29" spans="1:13" x14ac:dyDescent="0.2">
      <c r="A29" s="64">
        <v>14</v>
      </c>
      <c r="B29" s="252"/>
      <c r="C29" s="560"/>
      <c r="D29" s="562"/>
      <c r="E29" s="552"/>
      <c r="F29" s="553"/>
      <c r="G29" s="546"/>
      <c r="H29" s="563"/>
      <c r="I29" s="547"/>
      <c r="J29" s="546"/>
      <c r="K29" s="547"/>
      <c r="L29" s="252"/>
      <c r="M29" s="252"/>
    </row>
    <row r="30" spans="1:13" ht="13.5" thickBot="1" x14ac:dyDescent="0.25">
      <c r="A30" s="94">
        <v>15</v>
      </c>
      <c r="B30" s="255"/>
      <c r="C30" s="567"/>
      <c r="D30" s="568"/>
      <c r="E30" s="550"/>
      <c r="F30" s="551"/>
      <c r="G30" s="548"/>
      <c r="H30" s="564"/>
      <c r="I30" s="549"/>
      <c r="J30" s="548"/>
      <c r="K30" s="549"/>
      <c r="L30" s="255"/>
      <c r="M30" s="255"/>
    </row>
    <row r="31" spans="1:13" ht="13.5" thickTop="1" x14ac:dyDescent="0.2">
      <c r="A31" s="84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6"/>
    </row>
    <row r="32" spans="1:13" ht="15" thickBot="1" x14ac:dyDescent="0.25">
      <c r="A32" s="167" t="s">
        <v>201</v>
      </c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168"/>
    </row>
    <row r="33" spans="1:13" x14ac:dyDescent="0.2">
      <c r="A33" s="9">
        <v>16</v>
      </c>
      <c r="B33" s="569" t="s">
        <v>202</v>
      </c>
      <c r="C33" s="570"/>
      <c r="D33" s="570"/>
      <c r="E33" s="570"/>
      <c r="F33" s="570"/>
      <c r="G33" s="570"/>
      <c r="H33" s="570"/>
      <c r="I33" s="570"/>
      <c r="J33" s="570"/>
      <c r="K33" s="570"/>
      <c r="L33" s="570"/>
      <c r="M33" s="571"/>
    </row>
    <row r="34" spans="1:13" ht="14.25" x14ac:dyDescent="0.2">
      <c r="A34" s="64">
        <v>17</v>
      </c>
      <c r="B34" s="250" t="s">
        <v>203</v>
      </c>
      <c r="C34" s="250"/>
      <c r="D34" s="565"/>
      <c r="E34" s="565"/>
      <c r="F34" s="565"/>
      <c r="G34" s="565"/>
      <c r="H34" s="565"/>
      <c r="I34" s="565"/>
      <c r="J34" s="250" t="s">
        <v>204</v>
      </c>
      <c r="K34" s="250"/>
      <c r="L34" s="566"/>
      <c r="M34" s="553"/>
    </row>
    <row r="35" spans="1:13" x14ac:dyDescent="0.2">
      <c r="A35" s="64">
        <v>18</v>
      </c>
      <c r="B35" s="560"/>
      <c r="C35" s="561"/>
      <c r="D35" s="561"/>
      <c r="E35" s="561"/>
      <c r="F35" s="561"/>
      <c r="G35" s="561"/>
      <c r="H35" s="561"/>
      <c r="I35" s="561"/>
      <c r="J35" s="561"/>
      <c r="K35" s="561"/>
      <c r="L35" s="561"/>
      <c r="M35" s="562"/>
    </row>
    <row r="36" spans="1:13" x14ac:dyDescent="0.2">
      <c r="A36" s="89">
        <v>19</v>
      </c>
      <c r="B36" s="560"/>
      <c r="C36" s="561"/>
      <c r="D36" s="561"/>
      <c r="E36" s="561"/>
      <c r="F36" s="561"/>
      <c r="G36" s="561"/>
      <c r="H36" s="561"/>
      <c r="I36" s="561"/>
      <c r="J36" s="561"/>
      <c r="K36" s="561"/>
      <c r="L36" s="561"/>
      <c r="M36" s="562"/>
    </row>
    <row r="37" spans="1:13" x14ac:dyDescent="0.2">
      <c r="A37" s="85"/>
      <c r="B37" s="169" t="s">
        <v>205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9"/>
    </row>
    <row r="38" spans="1:13" x14ac:dyDescent="0.2">
      <c r="A38" s="85"/>
      <c r="B38" s="169" t="s">
        <v>206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9"/>
    </row>
    <row r="39" spans="1:13" x14ac:dyDescent="0.2">
      <c r="A39" s="85"/>
      <c r="B39" s="169" t="s">
        <v>207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9"/>
    </row>
    <row r="40" spans="1:13" x14ac:dyDescent="0.2">
      <c r="A40" s="85"/>
      <c r="B40" s="169" t="s">
        <v>208</v>
      </c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9"/>
    </row>
    <row r="41" spans="1:13" x14ac:dyDescent="0.2">
      <c r="A41" s="108"/>
      <c r="B41" s="170" t="s">
        <v>209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60"/>
    </row>
    <row r="43" spans="1:13" ht="18" x14ac:dyDescent="0.25">
      <c r="A43" s="492" t="s">
        <v>210</v>
      </c>
      <c r="B43" s="493"/>
      <c r="C43" s="493"/>
      <c r="D43" s="493"/>
      <c r="E43" s="493"/>
      <c r="F43" s="493"/>
      <c r="G43" s="493"/>
      <c r="H43" s="493"/>
      <c r="I43" s="493"/>
      <c r="J43" s="493"/>
      <c r="K43" s="493"/>
      <c r="L43" s="493"/>
      <c r="M43" s="494"/>
    </row>
    <row r="44" spans="1:13" ht="18" x14ac:dyDescent="0.25">
      <c r="A44" s="498" t="s">
        <v>211</v>
      </c>
      <c r="B44" s="480"/>
      <c r="C44" s="480"/>
      <c r="D44" s="480"/>
      <c r="E44" s="480"/>
      <c r="F44" s="480"/>
      <c r="G44" s="480"/>
      <c r="H44" s="480"/>
      <c r="I44" s="480"/>
      <c r="J44" s="480"/>
      <c r="K44" s="480"/>
      <c r="L44" s="480"/>
      <c r="M44" s="499"/>
    </row>
    <row r="45" spans="1:13" x14ac:dyDescent="0.2">
      <c r="A45" s="108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60"/>
    </row>
    <row r="46" spans="1:13" x14ac:dyDescent="0.2">
      <c r="A46" s="9" t="s">
        <v>307</v>
      </c>
      <c r="B46" s="25"/>
      <c r="C46" s="18"/>
      <c r="D46" s="25"/>
      <c r="E46" s="19"/>
      <c r="F46" s="67" t="s">
        <v>212</v>
      </c>
      <c r="G46" s="4"/>
      <c r="H46" s="4"/>
      <c r="I46" s="4"/>
      <c r="J46" s="67" t="s">
        <v>316</v>
      </c>
      <c r="K46" s="4"/>
      <c r="L46" s="18"/>
      <c r="M46" s="19"/>
    </row>
    <row r="47" spans="1:13" ht="13.5" thickBot="1" x14ac:dyDescent="0.25">
      <c r="A47" s="11" t="s">
        <v>309</v>
      </c>
      <c r="B47" s="68" t="s">
        <v>213</v>
      </c>
      <c r="C47" s="13"/>
      <c r="D47" s="57" t="s">
        <v>224</v>
      </c>
      <c r="E47" s="58"/>
      <c r="F47" s="68" t="s">
        <v>214</v>
      </c>
      <c r="G47" s="13"/>
      <c r="H47" s="13"/>
      <c r="I47" s="13"/>
      <c r="J47" s="68" t="s">
        <v>186</v>
      </c>
      <c r="K47" s="13"/>
      <c r="L47" s="13"/>
      <c r="M47" s="14"/>
    </row>
    <row r="48" spans="1:13" x14ac:dyDescent="0.2">
      <c r="A48" s="64">
        <v>1</v>
      </c>
      <c r="B48" s="79" t="s">
        <v>215</v>
      </c>
      <c r="C48" s="22"/>
      <c r="D48" s="554"/>
      <c r="E48" s="555"/>
      <c r="F48" s="554"/>
      <c r="G48" s="556"/>
      <c r="H48" s="556"/>
      <c r="I48" s="555"/>
      <c r="J48" s="557"/>
      <c r="K48" s="558"/>
      <c r="L48" s="558"/>
      <c r="M48" s="559"/>
    </row>
    <row r="49" spans="1:13" x14ac:dyDescent="0.2">
      <c r="A49" s="64">
        <v>2</v>
      </c>
      <c r="B49" s="22" t="s">
        <v>216</v>
      </c>
      <c r="C49" s="22"/>
      <c r="D49" s="536"/>
      <c r="E49" s="537"/>
      <c r="F49" s="536"/>
      <c r="G49" s="538"/>
      <c r="H49" s="538"/>
      <c r="I49" s="537"/>
      <c r="J49" s="539"/>
      <c r="K49" s="518"/>
      <c r="L49" s="518"/>
      <c r="M49" s="540"/>
    </row>
    <row r="50" spans="1:13" x14ac:dyDescent="0.2">
      <c r="A50" s="64">
        <v>3</v>
      </c>
      <c r="B50" s="22" t="s">
        <v>33</v>
      </c>
      <c r="C50" s="22"/>
      <c r="D50" s="536"/>
      <c r="E50" s="537"/>
      <c r="F50" s="536"/>
      <c r="G50" s="538"/>
      <c r="H50" s="538"/>
      <c r="I50" s="537"/>
      <c r="J50" s="539"/>
      <c r="K50" s="518"/>
      <c r="L50" s="518"/>
      <c r="M50" s="540"/>
    </row>
    <row r="51" spans="1:13" x14ac:dyDescent="0.2">
      <c r="A51" s="64">
        <v>4</v>
      </c>
      <c r="B51" s="22" t="s">
        <v>34</v>
      </c>
      <c r="C51" s="22"/>
      <c r="D51" s="536"/>
      <c r="E51" s="537"/>
      <c r="F51" s="536"/>
      <c r="G51" s="538"/>
      <c r="H51" s="538"/>
      <c r="I51" s="537"/>
      <c r="J51" s="539"/>
      <c r="K51" s="518"/>
      <c r="L51" s="518"/>
      <c r="M51" s="540"/>
    </row>
    <row r="52" spans="1:13" x14ac:dyDescent="0.2">
      <c r="A52" s="64">
        <v>5</v>
      </c>
      <c r="B52" s="79" t="s">
        <v>35</v>
      </c>
      <c r="C52" s="22"/>
      <c r="D52" s="536"/>
      <c r="E52" s="537"/>
      <c r="F52" s="536"/>
      <c r="G52" s="538"/>
      <c r="H52" s="538"/>
      <c r="I52" s="537"/>
      <c r="J52" s="539"/>
      <c r="K52" s="518"/>
      <c r="L52" s="518"/>
      <c r="M52" s="540"/>
    </row>
    <row r="53" spans="1:13" x14ac:dyDescent="0.2">
      <c r="A53" s="64">
        <v>6</v>
      </c>
      <c r="B53" s="22" t="s">
        <v>216</v>
      </c>
      <c r="C53" s="22"/>
      <c r="D53" s="536"/>
      <c r="E53" s="537"/>
      <c r="F53" s="536"/>
      <c r="G53" s="538"/>
      <c r="H53" s="538"/>
      <c r="I53" s="537"/>
      <c r="J53" s="539"/>
      <c r="K53" s="518"/>
      <c r="L53" s="518"/>
      <c r="M53" s="540"/>
    </row>
    <row r="54" spans="1:13" x14ac:dyDescent="0.2">
      <c r="A54" s="64">
        <v>7</v>
      </c>
      <c r="B54" s="22" t="s">
        <v>33</v>
      </c>
      <c r="C54" s="22"/>
      <c r="D54" s="536"/>
      <c r="E54" s="537"/>
      <c r="F54" s="536"/>
      <c r="G54" s="538"/>
      <c r="H54" s="538"/>
      <c r="I54" s="537"/>
      <c r="J54" s="539"/>
      <c r="K54" s="518"/>
      <c r="L54" s="518"/>
      <c r="M54" s="540"/>
    </row>
    <row r="55" spans="1:13" x14ac:dyDescent="0.2">
      <c r="A55" s="64">
        <v>8</v>
      </c>
      <c r="B55" s="22" t="s">
        <v>34</v>
      </c>
      <c r="C55" s="22"/>
      <c r="D55" s="536"/>
      <c r="E55" s="537"/>
      <c r="F55" s="536"/>
      <c r="G55" s="538"/>
      <c r="H55" s="538"/>
      <c r="I55" s="537"/>
      <c r="J55" s="539"/>
      <c r="K55" s="518"/>
      <c r="L55" s="518"/>
      <c r="M55" s="540"/>
    </row>
    <row r="56" spans="1:13" x14ac:dyDescent="0.2">
      <c r="A56" s="64">
        <v>9</v>
      </c>
      <c r="B56" s="79" t="s">
        <v>36</v>
      </c>
      <c r="C56" s="22"/>
      <c r="D56" s="536"/>
      <c r="E56" s="537"/>
      <c r="F56" s="536"/>
      <c r="G56" s="538"/>
      <c r="H56" s="538"/>
      <c r="I56" s="537"/>
      <c r="J56" s="539"/>
      <c r="K56" s="518"/>
      <c r="L56" s="518"/>
      <c r="M56" s="540"/>
    </row>
    <row r="57" spans="1:13" x14ac:dyDescent="0.2">
      <c r="A57" s="64">
        <v>10</v>
      </c>
      <c r="B57" s="22" t="s">
        <v>34</v>
      </c>
      <c r="C57" s="22"/>
      <c r="D57" s="536"/>
      <c r="E57" s="537"/>
      <c r="F57" s="536"/>
      <c r="G57" s="538"/>
      <c r="H57" s="538"/>
      <c r="I57" s="537"/>
      <c r="J57" s="539"/>
      <c r="K57" s="518"/>
      <c r="L57" s="518"/>
      <c r="M57" s="540"/>
    </row>
    <row r="58" spans="1:13" x14ac:dyDescent="0.2">
      <c r="A58" s="64">
        <v>11</v>
      </c>
      <c r="B58" s="22" t="s">
        <v>37</v>
      </c>
      <c r="C58" s="22"/>
      <c r="D58" s="536"/>
      <c r="E58" s="537"/>
      <c r="F58" s="536"/>
      <c r="G58" s="538"/>
      <c r="H58" s="538"/>
      <c r="I58" s="537"/>
      <c r="J58" s="539"/>
      <c r="K58" s="518"/>
      <c r="L58" s="518"/>
      <c r="M58" s="540"/>
    </row>
    <row r="59" spans="1:13" x14ac:dyDescent="0.2">
      <c r="A59" s="64">
        <v>12</v>
      </c>
      <c r="B59" s="22" t="s">
        <v>216</v>
      </c>
      <c r="C59" s="22"/>
      <c r="D59" s="536"/>
      <c r="E59" s="537"/>
      <c r="F59" s="536"/>
      <c r="G59" s="538"/>
      <c r="H59" s="538"/>
      <c r="I59" s="537"/>
      <c r="J59" s="539"/>
      <c r="K59" s="518"/>
      <c r="L59" s="518"/>
      <c r="M59" s="540"/>
    </row>
    <row r="60" spans="1:13" ht="13.5" thickBot="1" x14ac:dyDescent="0.25">
      <c r="A60" s="64">
        <v>13</v>
      </c>
      <c r="B60" s="534" t="s">
        <v>405</v>
      </c>
      <c r="C60" s="535"/>
      <c r="D60" s="541">
        <f>SUM(D48:E59)</f>
        <v>0</v>
      </c>
      <c r="E60" s="542"/>
      <c r="F60" s="543">
        <f>SUM(F48:I59)</f>
        <v>0</v>
      </c>
      <c r="G60" s="544"/>
      <c r="H60" s="544"/>
      <c r="I60" s="545"/>
      <c r="J60" s="539"/>
      <c r="K60" s="518"/>
      <c r="L60" s="518"/>
      <c r="M60" s="540"/>
    </row>
    <row r="61" spans="1:13" ht="13.5" thickTop="1" x14ac:dyDescent="0.2">
      <c r="A61" s="23"/>
    </row>
  </sheetData>
  <sheetProtection sheet="1" objects="1" scenarios="1"/>
  <mergeCells count="99">
    <mergeCell ref="A1:M1"/>
    <mergeCell ref="A2:M2"/>
    <mergeCell ref="A43:M43"/>
    <mergeCell ref="A44:M44"/>
    <mergeCell ref="D8:F8"/>
    <mergeCell ref="D9:F9"/>
    <mergeCell ref="D10:F10"/>
    <mergeCell ref="D11:F11"/>
    <mergeCell ref="D12:F12"/>
    <mergeCell ref="G8:H8"/>
    <mergeCell ref="G9:H9"/>
    <mergeCell ref="G10:H10"/>
    <mergeCell ref="G11:H11"/>
    <mergeCell ref="G12:H12"/>
    <mergeCell ref="F17:G17"/>
    <mergeCell ref="J17:K17"/>
    <mergeCell ref="J18:K18"/>
    <mergeCell ref="J19:K19"/>
    <mergeCell ref="J20:K20"/>
    <mergeCell ref="G26:I26"/>
    <mergeCell ref="F19:G19"/>
    <mergeCell ref="F20:G20"/>
    <mergeCell ref="C17:D17"/>
    <mergeCell ref="C18:D18"/>
    <mergeCell ref="C19:D19"/>
    <mergeCell ref="C20:D20"/>
    <mergeCell ref="G28:I28"/>
    <mergeCell ref="F21:G21"/>
    <mergeCell ref="H21:I21"/>
    <mergeCell ref="E26:F26"/>
    <mergeCell ref="E27:F27"/>
    <mergeCell ref="E28:F28"/>
    <mergeCell ref="G27:I27"/>
    <mergeCell ref="H17:I17"/>
    <mergeCell ref="H18:I18"/>
    <mergeCell ref="H19:I19"/>
    <mergeCell ref="H20:I20"/>
    <mergeCell ref="F18:G18"/>
    <mergeCell ref="C21:D21"/>
    <mergeCell ref="C26:D26"/>
    <mergeCell ref="C27:D27"/>
    <mergeCell ref="C28:D28"/>
    <mergeCell ref="J21:K21"/>
    <mergeCell ref="J26:K26"/>
    <mergeCell ref="J27:K27"/>
    <mergeCell ref="J28:K28"/>
    <mergeCell ref="J29:K29"/>
    <mergeCell ref="J30:K30"/>
    <mergeCell ref="E30:F30"/>
    <mergeCell ref="E29:F29"/>
    <mergeCell ref="D48:E48"/>
    <mergeCell ref="F48:I48"/>
    <mergeCell ref="J48:M48"/>
    <mergeCell ref="B35:M35"/>
    <mergeCell ref="B36:M36"/>
    <mergeCell ref="G29:I29"/>
    <mergeCell ref="G30:I30"/>
    <mergeCell ref="D34:I34"/>
    <mergeCell ref="L34:M34"/>
    <mergeCell ref="C30:D30"/>
    <mergeCell ref="C29:D29"/>
    <mergeCell ref="B33:M33"/>
    <mergeCell ref="D50:E50"/>
    <mergeCell ref="F50:I50"/>
    <mergeCell ref="J50:M50"/>
    <mergeCell ref="D49:E49"/>
    <mergeCell ref="F49:I49"/>
    <mergeCell ref="J49:M49"/>
    <mergeCell ref="D51:E51"/>
    <mergeCell ref="F51:I51"/>
    <mergeCell ref="J51:M51"/>
    <mergeCell ref="D52:E52"/>
    <mergeCell ref="F52:I52"/>
    <mergeCell ref="J52:M52"/>
    <mergeCell ref="D53:E53"/>
    <mergeCell ref="F53:I53"/>
    <mergeCell ref="J53:M53"/>
    <mergeCell ref="D54:E54"/>
    <mergeCell ref="F54:I54"/>
    <mergeCell ref="J54:M54"/>
    <mergeCell ref="D55:E55"/>
    <mergeCell ref="F55:I55"/>
    <mergeCell ref="J55:M55"/>
    <mergeCell ref="D56:E56"/>
    <mergeCell ref="F56:I56"/>
    <mergeCell ref="J56:M56"/>
    <mergeCell ref="D57:E57"/>
    <mergeCell ref="F57:I57"/>
    <mergeCell ref="J57:M57"/>
    <mergeCell ref="D58:E58"/>
    <mergeCell ref="F58:I58"/>
    <mergeCell ref="J58:M58"/>
    <mergeCell ref="B60:C60"/>
    <mergeCell ref="D59:E59"/>
    <mergeCell ref="F59:I59"/>
    <mergeCell ref="J59:M59"/>
    <mergeCell ref="D60:E60"/>
    <mergeCell ref="F60:I60"/>
    <mergeCell ref="J60:M60"/>
  </mergeCells>
  <phoneticPr fontId="6" type="noConversion"/>
  <printOptions horizontalCentered="1"/>
  <pageMargins left="0.5" right="0.5" top="0.5" bottom="0.75" header="0.3" footer="0.3"/>
  <pageSetup scale="90" orientation="portrait" r:id="rId1"/>
  <headerFooter alignWithMargins="0">
    <oddFooter>&amp;C&amp;P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A1:T54"/>
  <sheetViews>
    <sheetView topLeftCell="B1" zoomScaleNormal="100" workbookViewId="0">
      <selection activeCell="U1" sqref="U1"/>
    </sheetView>
  </sheetViews>
  <sheetFormatPr defaultRowHeight="12.75" x14ac:dyDescent="0.2"/>
  <cols>
    <col min="1" max="1" width="5.7109375" style="23" customWidth="1"/>
    <col min="2" max="2" width="9.140625" style="23"/>
    <col min="3" max="3" width="12" style="23" customWidth="1"/>
    <col min="4" max="4" width="9.140625" style="23" customWidth="1"/>
    <col min="5" max="5" width="1.7109375" style="23" customWidth="1"/>
    <col min="6" max="6" width="7.7109375" style="23" customWidth="1"/>
    <col min="7" max="7" width="2.7109375" style="23" customWidth="1"/>
    <col min="8" max="8" width="6.7109375" style="23" customWidth="1"/>
    <col min="9" max="9" width="3.7109375" style="23" customWidth="1"/>
    <col min="10" max="10" width="5.7109375" style="23" customWidth="1"/>
    <col min="11" max="12" width="4.7109375" style="23" customWidth="1"/>
    <col min="13" max="13" width="5.7109375" style="23" customWidth="1"/>
    <col min="14" max="14" width="3.7109375" style="23" customWidth="1"/>
    <col min="15" max="15" width="6.7109375" style="23" customWidth="1"/>
    <col min="16" max="16" width="2.7109375" style="23" customWidth="1"/>
    <col min="17" max="17" width="9.28515625" style="23" customWidth="1"/>
    <col min="18" max="18" width="1.7109375" style="23" customWidth="1"/>
    <col min="19" max="19" width="11" style="23" customWidth="1"/>
    <col min="20" max="16384" width="9.140625" style="23"/>
  </cols>
  <sheetData>
    <row r="1" spans="1:19" ht="18" x14ac:dyDescent="0.25">
      <c r="A1" s="492" t="s">
        <v>38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493"/>
      <c r="S1" s="494"/>
    </row>
    <row r="2" spans="1:19" ht="18" x14ac:dyDescent="0.25">
      <c r="A2" s="498" t="s">
        <v>39</v>
      </c>
      <c r="B2" s="480"/>
      <c r="C2" s="480"/>
      <c r="D2" s="480"/>
      <c r="E2" s="480"/>
      <c r="F2" s="480"/>
      <c r="G2" s="480"/>
      <c r="H2" s="480"/>
      <c r="I2" s="480"/>
      <c r="J2" s="480"/>
      <c r="K2" s="480"/>
      <c r="L2" s="480"/>
      <c r="M2" s="480"/>
      <c r="N2" s="480"/>
      <c r="O2" s="480"/>
      <c r="P2" s="480"/>
      <c r="Q2" s="480"/>
      <c r="R2" s="480"/>
      <c r="S2" s="499"/>
    </row>
    <row r="3" spans="1:19" ht="13.5" customHeight="1" x14ac:dyDescent="0.25">
      <c r="A3" s="171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5"/>
    </row>
    <row r="4" spans="1:19" ht="12.75" customHeight="1" x14ac:dyDescent="0.2">
      <c r="A4" s="593" t="s">
        <v>40</v>
      </c>
      <c r="B4" s="594"/>
      <c r="C4" s="594"/>
      <c r="D4" s="594"/>
      <c r="E4" s="594"/>
      <c r="F4" s="594"/>
      <c r="G4" s="594"/>
      <c r="H4" s="594"/>
      <c r="I4" s="594"/>
      <c r="J4" s="594"/>
      <c r="K4" s="594"/>
      <c r="L4" s="594"/>
      <c r="M4" s="594"/>
      <c r="N4" s="594"/>
      <c r="O4" s="594"/>
      <c r="P4" s="594"/>
      <c r="Q4" s="594"/>
      <c r="R4" s="594"/>
      <c r="S4" s="595"/>
    </row>
    <row r="5" spans="1:19" ht="20.25" customHeight="1" x14ac:dyDescent="0.2">
      <c r="A5" s="603" t="s">
        <v>41</v>
      </c>
      <c r="B5" s="604"/>
      <c r="C5" s="604"/>
      <c r="D5" s="604"/>
      <c r="E5" s="604"/>
      <c r="F5" s="604"/>
      <c r="G5" s="604"/>
      <c r="H5" s="604"/>
      <c r="I5" s="604"/>
      <c r="J5" s="604"/>
      <c r="K5" s="604"/>
      <c r="L5" s="604"/>
      <c r="M5" s="604"/>
      <c r="N5" s="604"/>
      <c r="O5" s="604"/>
      <c r="P5" s="604"/>
      <c r="Q5" s="604"/>
      <c r="R5" s="604"/>
      <c r="S5" s="605"/>
    </row>
    <row r="6" spans="1:19" x14ac:dyDescent="0.2">
      <c r="A6" s="9" t="s">
        <v>307</v>
      </c>
      <c r="B6" s="4"/>
      <c r="C6" s="4"/>
      <c r="D6" s="588" t="s">
        <v>42</v>
      </c>
      <c r="E6" s="589"/>
      <c r="F6" s="588" t="s">
        <v>43</v>
      </c>
      <c r="G6" s="589"/>
      <c r="H6" s="588" t="s">
        <v>44</v>
      </c>
      <c r="I6" s="589"/>
      <c r="J6" s="588" t="s">
        <v>45</v>
      </c>
      <c r="K6" s="589"/>
      <c r="L6" s="588" t="s">
        <v>46</v>
      </c>
      <c r="M6" s="589"/>
      <c r="N6" s="588" t="s">
        <v>47</v>
      </c>
      <c r="O6" s="589"/>
      <c r="P6" s="588" t="s">
        <v>48</v>
      </c>
      <c r="Q6" s="589"/>
      <c r="R6" s="588" t="s">
        <v>49</v>
      </c>
      <c r="S6" s="589"/>
    </row>
    <row r="7" spans="1:19" ht="13.5" thickBot="1" x14ac:dyDescent="0.25">
      <c r="A7" s="11" t="s">
        <v>309</v>
      </c>
      <c r="B7" s="13"/>
      <c r="C7" s="13"/>
      <c r="D7" s="488"/>
      <c r="E7" s="590"/>
      <c r="F7" s="488"/>
      <c r="G7" s="590"/>
      <c r="H7" s="488"/>
      <c r="I7" s="590"/>
      <c r="J7" s="488"/>
      <c r="K7" s="590"/>
      <c r="L7" s="488"/>
      <c r="M7" s="590"/>
      <c r="N7" s="488"/>
      <c r="O7" s="590"/>
      <c r="P7" s="488"/>
      <c r="Q7" s="590"/>
      <c r="R7" s="488"/>
      <c r="S7" s="590"/>
    </row>
    <row r="8" spans="1:19" x14ac:dyDescent="0.2">
      <c r="A8" s="9">
        <v>1</v>
      </c>
      <c r="B8" s="18" t="s">
        <v>50</v>
      </c>
      <c r="C8" s="18"/>
      <c r="D8" s="554"/>
      <c r="E8" s="555"/>
      <c r="F8" s="554"/>
      <c r="G8" s="555"/>
      <c r="H8" s="554"/>
      <c r="I8" s="555"/>
      <c r="J8" s="554"/>
      <c r="K8" s="555"/>
      <c r="L8" s="554"/>
      <c r="M8" s="555"/>
      <c r="N8" s="554"/>
      <c r="O8" s="555"/>
      <c r="P8" s="554"/>
      <c r="Q8" s="555"/>
      <c r="R8" s="554"/>
      <c r="S8" s="555"/>
    </row>
    <row r="9" spans="1:19" x14ac:dyDescent="0.2">
      <c r="A9" s="64">
        <v>2</v>
      </c>
      <c r="B9" s="22" t="s">
        <v>51</v>
      </c>
      <c r="C9" s="22"/>
      <c r="D9" s="536"/>
      <c r="E9" s="537"/>
      <c r="F9" s="536"/>
      <c r="G9" s="537"/>
      <c r="H9" s="536"/>
      <c r="I9" s="537"/>
      <c r="J9" s="536"/>
      <c r="K9" s="537"/>
      <c r="L9" s="536"/>
      <c r="M9" s="537"/>
      <c r="N9" s="536"/>
      <c r="O9" s="537"/>
      <c r="P9" s="536"/>
      <c r="Q9" s="537"/>
      <c r="R9" s="536"/>
      <c r="S9" s="537"/>
    </row>
    <row r="10" spans="1:19" x14ac:dyDescent="0.2">
      <c r="A10" s="64">
        <v>3</v>
      </c>
      <c r="B10" s="22" t="s">
        <v>52</v>
      </c>
      <c r="C10" s="22"/>
      <c r="D10" s="536"/>
      <c r="E10" s="537"/>
      <c r="F10" s="536"/>
      <c r="G10" s="537"/>
      <c r="H10" s="536"/>
      <c r="I10" s="537"/>
      <c r="J10" s="536"/>
      <c r="K10" s="537"/>
      <c r="L10" s="536"/>
      <c r="M10" s="537"/>
      <c r="N10" s="536"/>
      <c r="O10" s="537"/>
      <c r="P10" s="536"/>
      <c r="Q10" s="537"/>
      <c r="R10" s="536"/>
      <c r="S10" s="537"/>
    </row>
    <row r="11" spans="1:19" x14ac:dyDescent="0.2">
      <c r="A11" s="64">
        <v>4</v>
      </c>
      <c r="B11" s="233"/>
      <c r="C11" s="233"/>
      <c r="D11" s="536"/>
      <c r="E11" s="537"/>
      <c r="F11" s="536"/>
      <c r="G11" s="537"/>
      <c r="H11" s="536"/>
      <c r="I11" s="537"/>
      <c r="J11" s="536"/>
      <c r="K11" s="537"/>
      <c r="L11" s="536"/>
      <c r="M11" s="537"/>
      <c r="N11" s="536"/>
      <c r="O11" s="537"/>
      <c r="P11" s="536"/>
      <c r="Q11" s="537"/>
      <c r="R11" s="536"/>
      <c r="S11" s="537"/>
    </row>
    <row r="12" spans="1:19" ht="13.5" thickBot="1" x14ac:dyDescent="0.25">
      <c r="A12" s="89">
        <v>5</v>
      </c>
      <c r="B12" s="534" t="s">
        <v>405</v>
      </c>
      <c r="C12" s="535"/>
      <c r="D12" s="543">
        <f>SUM(D8:E11)</f>
        <v>0</v>
      </c>
      <c r="E12" s="545"/>
      <c r="F12" s="543">
        <f>SUM(F8:G11)</f>
        <v>0</v>
      </c>
      <c r="G12" s="545"/>
      <c r="H12" s="543">
        <f>SUM(H8:I11)</f>
        <v>0</v>
      </c>
      <c r="I12" s="545"/>
      <c r="J12" s="543">
        <f>SUM(J8:K11)</f>
        <v>0</v>
      </c>
      <c r="K12" s="545"/>
      <c r="L12" s="543">
        <f>SUM(L8:M11)</f>
        <v>0</v>
      </c>
      <c r="M12" s="545"/>
      <c r="N12" s="543">
        <f>SUM(N8:O11)</f>
        <v>0</v>
      </c>
      <c r="O12" s="545"/>
      <c r="P12" s="543">
        <f>SUM(P8:Q11)</f>
        <v>0</v>
      </c>
      <c r="Q12" s="545"/>
      <c r="R12" s="543">
        <f>SUM(R8:S11)</f>
        <v>0</v>
      </c>
      <c r="S12" s="545"/>
    </row>
    <row r="13" spans="1:19" ht="21" customHeight="1" thickTop="1" x14ac:dyDescent="0.2">
      <c r="A13" s="25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9"/>
    </row>
    <row r="14" spans="1:19" ht="13.5" customHeight="1" x14ac:dyDescent="0.2">
      <c r="A14" s="593" t="s">
        <v>447</v>
      </c>
      <c r="B14" s="594"/>
      <c r="C14" s="594"/>
      <c r="D14" s="594"/>
      <c r="E14" s="594"/>
      <c r="F14" s="594"/>
      <c r="G14" s="594"/>
      <c r="H14" s="594"/>
      <c r="I14" s="594"/>
      <c r="J14" s="594"/>
      <c r="K14" s="594"/>
      <c r="L14" s="594"/>
      <c r="M14" s="594"/>
      <c r="N14" s="594"/>
      <c r="O14" s="594"/>
      <c r="P14" s="594"/>
      <c r="Q14" s="594"/>
      <c r="R14" s="594"/>
      <c r="S14" s="595"/>
    </row>
    <row r="15" spans="1:19" s="18" customFormat="1" ht="20.25" customHeight="1" x14ac:dyDescent="0.2">
      <c r="A15" s="596" t="s">
        <v>41</v>
      </c>
      <c r="B15" s="597"/>
      <c r="C15" s="597"/>
      <c r="D15" s="597"/>
      <c r="E15" s="597"/>
      <c r="F15" s="597"/>
      <c r="G15" s="597"/>
      <c r="H15" s="597"/>
      <c r="I15" s="597"/>
      <c r="J15" s="597"/>
      <c r="K15" s="597"/>
      <c r="L15" s="597"/>
      <c r="M15" s="597"/>
      <c r="N15" s="597"/>
      <c r="O15" s="597"/>
      <c r="P15" s="597"/>
      <c r="Q15" s="597"/>
      <c r="R15" s="597"/>
      <c r="S15" s="598"/>
    </row>
    <row r="16" spans="1:19" x14ac:dyDescent="0.2">
      <c r="A16" s="9" t="s">
        <v>307</v>
      </c>
      <c r="B16" s="4"/>
      <c r="C16" s="4"/>
      <c r="D16" s="588" t="s">
        <v>53</v>
      </c>
      <c r="E16" s="589"/>
      <c r="F16" s="588" t="s">
        <v>54</v>
      </c>
      <c r="G16" s="589"/>
      <c r="H16" s="588" t="s">
        <v>55</v>
      </c>
      <c r="I16" s="589"/>
      <c r="J16" s="588" t="s">
        <v>56</v>
      </c>
      <c r="K16" s="589"/>
      <c r="L16" s="588" t="s">
        <v>57</v>
      </c>
      <c r="M16" s="589"/>
      <c r="N16" s="588" t="s">
        <v>58</v>
      </c>
      <c r="O16" s="589"/>
      <c r="P16" s="588" t="s">
        <v>59</v>
      </c>
      <c r="Q16" s="589"/>
      <c r="R16" s="67"/>
      <c r="S16" s="5" t="s">
        <v>405</v>
      </c>
    </row>
    <row r="17" spans="1:20" ht="13.5" thickBot="1" x14ac:dyDescent="0.25">
      <c r="A17" s="11" t="s">
        <v>309</v>
      </c>
      <c r="B17" s="13"/>
      <c r="C17" s="13"/>
      <c r="D17" s="488"/>
      <c r="E17" s="590"/>
      <c r="F17" s="488"/>
      <c r="G17" s="590"/>
      <c r="H17" s="488"/>
      <c r="I17" s="590"/>
      <c r="J17" s="488"/>
      <c r="K17" s="590"/>
      <c r="L17" s="488"/>
      <c r="M17" s="590"/>
      <c r="N17" s="488"/>
      <c r="O17" s="590"/>
      <c r="P17" s="488"/>
      <c r="Q17" s="590"/>
      <c r="R17" s="68" t="s">
        <v>60</v>
      </c>
      <c r="S17" s="14"/>
    </row>
    <row r="18" spans="1:20" x14ac:dyDescent="0.2">
      <c r="A18" s="9">
        <v>6</v>
      </c>
      <c r="B18" s="18" t="s">
        <v>50</v>
      </c>
      <c r="C18" s="18"/>
      <c r="D18" s="554"/>
      <c r="E18" s="555"/>
      <c r="F18" s="554"/>
      <c r="G18" s="555"/>
      <c r="H18" s="554"/>
      <c r="I18" s="555"/>
      <c r="J18" s="554"/>
      <c r="K18" s="555"/>
      <c r="L18" s="554"/>
      <c r="M18" s="555"/>
      <c r="N18" s="554"/>
      <c r="O18" s="555"/>
      <c r="P18" s="554"/>
      <c r="Q18" s="555"/>
      <c r="R18" s="601">
        <f>SUM(D8:S8)+SUM(D18:Q18)</f>
        <v>0</v>
      </c>
      <c r="S18" s="602"/>
    </row>
    <row r="19" spans="1:20" x14ac:dyDescent="0.2">
      <c r="A19" s="64">
        <v>7</v>
      </c>
      <c r="B19" s="22" t="s">
        <v>51</v>
      </c>
      <c r="C19" s="22"/>
      <c r="D19" s="536"/>
      <c r="E19" s="537"/>
      <c r="F19" s="536"/>
      <c r="G19" s="537"/>
      <c r="H19" s="536"/>
      <c r="I19" s="537"/>
      <c r="J19" s="536"/>
      <c r="K19" s="537"/>
      <c r="L19" s="536"/>
      <c r="M19" s="537"/>
      <c r="N19" s="536"/>
      <c r="O19" s="537"/>
      <c r="P19" s="536"/>
      <c r="Q19" s="537"/>
      <c r="R19" s="599">
        <f>SUM(D9:S9)+SUM(D19:Q19)</f>
        <v>0</v>
      </c>
      <c r="S19" s="600"/>
    </row>
    <row r="20" spans="1:20" x14ac:dyDescent="0.2">
      <c r="A20" s="64">
        <v>8</v>
      </c>
      <c r="B20" s="22" t="s">
        <v>52</v>
      </c>
      <c r="C20" s="22"/>
      <c r="D20" s="536"/>
      <c r="E20" s="537"/>
      <c r="F20" s="536"/>
      <c r="G20" s="537"/>
      <c r="H20" s="536"/>
      <c r="I20" s="537"/>
      <c r="J20" s="536"/>
      <c r="K20" s="537"/>
      <c r="L20" s="536"/>
      <c r="M20" s="537"/>
      <c r="N20" s="536"/>
      <c r="O20" s="537"/>
      <c r="P20" s="536"/>
      <c r="Q20" s="537"/>
      <c r="R20" s="599">
        <f>SUM(D10:S10)+SUM(D20:Q20)</f>
        <v>0</v>
      </c>
      <c r="S20" s="600"/>
    </row>
    <row r="21" spans="1:20" x14ac:dyDescent="0.2">
      <c r="A21" s="64">
        <v>9</v>
      </c>
      <c r="B21" s="233"/>
      <c r="C21" s="233"/>
      <c r="D21" s="536"/>
      <c r="E21" s="537"/>
      <c r="F21" s="536"/>
      <c r="G21" s="537"/>
      <c r="H21" s="536"/>
      <c r="I21" s="537"/>
      <c r="J21" s="536"/>
      <c r="K21" s="537"/>
      <c r="L21" s="536"/>
      <c r="M21" s="537"/>
      <c r="N21" s="536"/>
      <c r="O21" s="537"/>
      <c r="P21" s="536"/>
      <c r="Q21" s="537"/>
      <c r="R21" s="586"/>
      <c r="S21" s="587"/>
    </row>
    <row r="22" spans="1:20" ht="13.5" thickBot="1" x14ac:dyDescent="0.25">
      <c r="A22" s="89">
        <v>10</v>
      </c>
      <c r="B22" s="534" t="s">
        <v>405</v>
      </c>
      <c r="C22" s="535"/>
      <c r="D22" s="541">
        <f>SUM(D18:E21)</f>
        <v>0</v>
      </c>
      <c r="E22" s="542"/>
      <c r="F22" s="541">
        <f>SUM(F18:G21)</f>
        <v>0</v>
      </c>
      <c r="G22" s="542"/>
      <c r="H22" s="541">
        <f>SUM(H18:I21)</f>
        <v>0</v>
      </c>
      <c r="I22" s="542"/>
      <c r="J22" s="541">
        <f>SUM(J18:K21)</f>
        <v>0</v>
      </c>
      <c r="K22" s="542"/>
      <c r="L22" s="541">
        <f>SUM(L18:M21)</f>
        <v>0</v>
      </c>
      <c r="M22" s="542"/>
      <c r="N22" s="541">
        <f>SUM(N18:O21)</f>
        <v>0</v>
      </c>
      <c r="O22" s="542"/>
      <c r="P22" s="541">
        <f>SUM(P18:Q21)</f>
        <v>0</v>
      </c>
      <c r="Q22" s="542"/>
      <c r="R22" s="543">
        <f>SUM(D12:S12)+SUM(D22:Q22)</f>
        <v>0</v>
      </c>
      <c r="S22" s="545"/>
    </row>
    <row r="23" spans="1:20" ht="33.75" customHeight="1" thickTop="1" x14ac:dyDescent="0.2">
      <c r="A23" s="583" t="s">
        <v>61</v>
      </c>
      <c r="B23" s="584"/>
      <c r="C23" s="584"/>
      <c r="D23" s="584"/>
      <c r="E23" s="584"/>
      <c r="F23" s="584"/>
      <c r="G23" s="584"/>
      <c r="H23" s="584"/>
      <c r="I23" s="584"/>
      <c r="J23" s="584"/>
      <c r="K23" s="584"/>
      <c r="L23" s="584"/>
      <c r="M23" s="584"/>
      <c r="N23" s="584"/>
      <c r="O23" s="584"/>
      <c r="P23" s="584"/>
      <c r="Q23" s="584"/>
      <c r="R23" s="584"/>
      <c r="S23" s="585"/>
      <c r="T23" s="23" t="s">
        <v>316</v>
      </c>
    </row>
    <row r="24" spans="1:20" x14ac:dyDescent="0.2">
      <c r="A24" s="85" t="s">
        <v>307</v>
      </c>
      <c r="B24" s="85"/>
      <c r="C24" s="75"/>
      <c r="D24" s="591">
        <v>1</v>
      </c>
      <c r="E24" s="613">
        <v>1.5</v>
      </c>
      <c r="F24" s="614"/>
      <c r="G24" s="588">
        <v>2</v>
      </c>
      <c r="H24" s="589"/>
      <c r="I24" s="613">
        <v>2.5</v>
      </c>
      <c r="J24" s="614"/>
      <c r="K24" s="588">
        <v>3</v>
      </c>
      <c r="L24" s="589"/>
      <c r="M24" s="588">
        <v>4</v>
      </c>
      <c r="N24" s="589"/>
      <c r="O24" s="588">
        <v>5</v>
      </c>
      <c r="P24" s="589"/>
      <c r="Q24" s="588">
        <v>6</v>
      </c>
      <c r="R24" s="589"/>
      <c r="S24" s="591">
        <v>8</v>
      </c>
    </row>
    <row r="25" spans="1:20" ht="13.5" thickBot="1" x14ac:dyDescent="0.25">
      <c r="A25" s="82" t="s">
        <v>309</v>
      </c>
      <c r="B25" s="82"/>
      <c r="C25" s="76"/>
      <c r="D25" s="592"/>
      <c r="E25" s="615"/>
      <c r="F25" s="616"/>
      <c r="G25" s="488"/>
      <c r="H25" s="590"/>
      <c r="I25" s="615"/>
      <c r="J25" s="616"/>
      <c r="K25" s="488"/>
      <c r="L25" s="590"/>
      <c r="M25" s="488"/>
      <c r="N25" s="590"/>
      <c r="O25" s="488"/>
      <c r="P25" s="590"/>
      <c r="Q25" s="488"/>
      <c r="R25" s="590"/>
      <c r="S25" s="592"/>
    </row>
    <row r="26" spans="1:20" x14ac:dyDescent="0.2">
      <c r="A26" s="85">
        <v>11</v>
      </c>
      <c r="B26" s="25" t="s">
        <v>62</v>
      </c>
      <c r="C26" s="19"/>
      <c r="D26" s="274"/>
      <c r="E26" s="554"/>
      <c r="F26" s="555"/>
      <c r="G26" s="554"/>
      <c r="H26" s="555"/>
      <c r="I26" s="554"/>
      <c r="J26" s="555"/>
      <c r="K26" s="554"/>
      <c r="L26" s="555"/>
      <c r="M26" s="554"/>
      <c r="N26" s="555"/>
      <c r="O26" s="554"/>
      <c r="P26" s="555"/>
      <c r="Q26" s="554"/>
      <c r="R26" s="555"/>
      <c r="S26" s="274"/>
    </row>
    <row r="27" spans="1:20" x14ac:dyDescent="0.2">
      <c r="A27" s="104">
        <v>12</v>
      </c>
      <c r="B27" s="72" t="s">
        <v>63</v>
      </c>
      <c r="C27" s="61"/>
      <c r="D27" s="214"/>
      <c r="E27" s="536"/>
      <c r="F27" s="537"/>
      <c r="G27" s="536"/>
      <c r="H27" s="537"/>
      <c r="I27" s="536"/>
      <c r="J27" s="537"/>
      <c r="K27" s="536"/>
      <c r="L27" s="537"/>
      <c r="M27" s="536"/>
      <c r="N27" s="537"/>
      <c r="O27" s="536"/>
      <c r="P27" s="537"/>
      <c r="Q27" s="536"/>
      <c r="R27" s="537"/>
      <c r="S27" s="214"/>
    </row>
    <row r="28" spans="1:20" x14ac:dyDescent="0.2">
      <c r="A28" s="104">
        <v>13</v>
      </c>
      <c r="B28" s="72" t="s">
        <v>64</v>
      </c>
      <c r="C28" s="61"/>
      <c r="D28" s="214"/>
      <c r="E28" s="536"/>
      <c r="F28" s="537"/>
      <c r="G28" s="536"/>
      <c r="H28" s="537"/>
      <c r="I28" s="536"/>
      <c r="J28" s="537"/>
      <c r="K28" s="536"/>
      <c r="L28" s="537"/>
      <c r="M28" s="536"/>
      <c r="N28" s="537"/>
      <c r="O28" s="536"/>
      <c r="P28" s="537"/>
      <c r="Q28" s="536"/>
      <c r="R28" s="537"/>
      <c r="S28" s="214"/>
    </row>
    <row r="29" spans="1:20" x14ac:dyDescent="0.2">
      <c r="A29" s="104">
        <v>14</v>
      </c>
      <c r="B29" s="72" t="s">
        <v>65</v>
      </c>
      <c r="C29" s="61"/>
      <c r="D29" s="214"/>
      <c r="E29" s="536"/>
      <c r="F29" s="537"/>
      <c r="G29" s="536"/>
      <c r="H29" s="537"/>
      <c r="I29" s="536"/>
      <c r="J29" s="537"/>
      <c r="K29" s="536"/>
      <c r="L29" s="537"/>
      <c r="M29" s="536"/>
      <c r="N29" s="537"/>
      <c r="O29" s="536"/>
      <c r="P29" s="537"/>
      <c r="Q29" s="536"/>
      <c r="R29" s="537"/>
      <c r="S29" s="214"/>
    </row>
    <row r="30" spans="1:20" x14ac:dyDescent="0.2">
      <c r="A30" s="104">
        <v>15</v>
      </c>
      <c r="B30" s="72" t="s">
        <v>66</v>
      </c>
      <c r="C30" s="61"/>
      <c r="D30" s="214"/>
      <c r="E30" s="536"/>
      <c r="F30" s="537"/>
      <c r="G30" s="536"/>
      <c r="H30" s="537"/>
      <c r="I30" s="536"/>
      <c r="J30" s="537"/>
      <c r="K30" s="536"/>
      <c r="L30" s="537"/>
      <c r="M30" s="536"/>
      <c r="N30" s="537"/>
      <c r="O30" s="536"/>
      <c r="P30" s="537"/>
      <c r="Q30" s="536"/>
      <c r="R30" s="537"/>
      <c r="S30" s="214"/>
    </row>
    <row r="31" spans="1:20" x14ac:dyDescent="0.2">
      <c r="A31" s="104">
        <v>16</v>
      </c>
      <c r="B31" s="72" t="s">
        <v>67</v>
      </c>
      <c r="C31" s="61"/>
      <c r="D31" s="214"/>
      <c r="E31" s="536"/>
      <c r="F31" s="537"/>
      <c r="G31" s="536"/>
      <c r="H31" s="537"/>
      <c r="I31" s="536"/>
      <c r="J31" s="537"/>
      <c r="K31" s="536"/>
      <c r="L31" s="537"/>
      <c r="M31" s="536"/>
      <c r="N31" s="537"/>
      <c r="O31" s="536"/>
      <c r="P31" s="537"/>
      <c r="Q31" s="536"/>
      <c r="R31" s="537"/>
      <c r="S31" s="214"/>
    </row>
    <row r="32" spans="1:20" x14ac:dyDescent="0.2">
      <c r="A32" s="104">
        <v>17</v>
      </c>
      <c r="B32" s="72" t="s">
        <v>17</v>
      </c>
      <c r="C32" s="61"/>
      <c r="D32" s="214"/>
      <c r="E32" s="536"/>
      <c r="F32" s="537"/>
      <c r="G32" s="536"/>
      <c r="H32" s="537"/>
      <c r="I32" s="536"/>
      <c r="J32" s="537"/>
      <c r="K32" s="536"/>
      <c r="L32" s="537"/>
      <c r="M32" s="536"/>
      <c r="N32" s="537"/>
      <c r="O32" s="536"/>
      <c r="P32" s="537"/>
      <c r="Q32" s="536"/>
      <c r="R32" s="537"/>
      <c r="S32" s="214"/>
    </row>
    <row r="33" spans="1:20" x14ac:dyDescent="0.2">
      <c r="A33" s="104">
        <v>18</v>
      </c>
      <c r="B33" s="72" t="s">
        <v>18</v>
      </c>
      <c r="C33" s="61"/>
      <c r="D33" s="214"/>
      <c r="E33" s="536"/>
      <c r="F33" s="537"/>
      <c r="G33" s="536"/>
      <c r="H33" s="537"/>
      <c r="I33" s="536"/>
      <c r="J33" s="537"/>
      <c r="K33" s="536"/>
      <c r="L33" s="537"/>
      <c r="M33" s="536"/>
      <c r="N33" s="537"/>
      <c r="O33" s="536"/>
      <c r="P33" s="537"/>
      <c r="Q33" s="536"/>
      <c r="R33" s="537"/>
      <c r="S33" s="214"/>
    </row>
    <row r="34" spans="1:20" x14ac:dyDescent="0.2">
      <c r="A34" s="104">
        <v>19</v>
      </c>
      <c r="B34" s="72" t="s">
        <v>19</v>
      </c>
      <c r="C34" s="61"/>
      <c r="D34" s="214"/>
      <c r="E34" s="536"/>
      <c r="F34" s="537"/>
      <c r="G34" s="536"/>
      <c r="H34" s="537"/>
      <c r="I34" s="536"/>
      <c r="J34" s="537"/>
      <c r="K34" s="536"/>
      <c r="L34" s="537"/>
      <c r="M34" s="536"/>
      <c r="N34" s="537"/>
      <c r="O34" s="536"/>
      <c r="P34" s="537"/>
      <c r="Q34" s="536"/>
      <c r="R34" s="537"/>
      <c r="S34" s="214"/>
    </row>
    <row r="35" spans="1:20" x14ac:dyDescent="0.2">
      <c r="A35" s="104">
        <v>20</v>
      </c>
      <c r="B35" s="72" t="s">
        <v>20</v>
      </c>
      <c r="C35" s="61"/>
      <c r="D35" s="214"/>
      <c r="E35" s="536"/>
      <c r="F35" s="537"/>
      <c r="G35" s="536"/>
      <c r="H35" s="537"/>
      <c r="I35" s="536"/>
      <c r="J35" s="537"/>
      <c r="K35" s="536"/>
      <c r="L35" s="537"/>
      <c r="M35" s="536"/>
      <c r="N35" s="537"/>
      <c r="O35" s="536"/>
      <c r="P35" s="537"/>
      <c r="Q35" s="536"/>
      <c r="R35" s="537"/>
      <c r="S35" s="214"/>
    </row>
    <row r="36" spans="1:20" x14ac:dyDescent="0.2">
      <c r="A36" s="104">
        <v>21</v>
      </c>
      <c r="B36" s="232" t="s">
        <v>640</v>
      </c>
      <c r="C36" s="263"/>
      <c r="D36" s="214"/>
      <c r="E36" s="536"/>
      <c r="F36" s="537"/>
      <c r="G36" s="536"/>
      <c r="H36" s="537"/>
      <c r="I36" s="536"/>
      <c r="J36" s="537"/>
      <c r="K36" s="536"/>
      <c r="L36" s="537"/>
      <c r="M36" s="536"/>
      <c r="N36" s="537"/>
      <c r="O36" s="536"/>
      <c r="P36" s="537"/>
      <c r="Q36" s="536"/>
      <c r="R36" s="537"/>
      <c r="S36" s="214"/>
    </row>
    <row r="37" spans="1:20" ht="13.5" thickBot="1" x14ac:dyDescent="0.25">
      <c r="A37" s="108">
        <v>22</v>
      </c>
      <c r="B37" s="534" t="s">
        <v>405</v>
      </c>
      <c r="C37" s="535"/>
      <c r="D37" s="433">
        <f>SUM(D26:D36)</f>
        <v>0</v>
      </c>
      <c r="E37" s="541">
        <f>SUM(E26:F36)</f>
        <v>0</v>
      </c>
      <c r="F37" s="542"/>
      <c r="G37" s="541">
        <f>SUM(G26:H36)</f>
        <v>0</v>
      </c>
      <c r="H37" s="542"/>
      <c r="I37" s="541">
        <f>SUM(I26:J36)</f>
        <v>0</v>
      </c>
      <c r="J37" s="542"/>
      <c r="K37" s="541">
        <f>SUM(K26:L36)</f>
        <v>0</v>
      </c>
      <c r="L37" s="542"/>
      <c r="M37" s="541">
        <f>SUM(M26:N36)</f>
        <v>0</v>
      </c>
      <c r="N37" s="542"/>
      <c r="O37" s="541">
        <f>SUM(O26:P36)</f>
        <v>0</v>
      </c>
      <c r="P37" s="542"/>
      <c r="Q37" s="541">
        <f>SUM(Q26:R36)</f>
        <v>0</v>
      </c>
      <c r="R37" s="542"/>
      <c r="S37" s="433">
        <f>SUM(S26:S36)</f>
        <v>0</v>
      </c>
    </row>
    <row r="38" spans="1:20" ht="33.75" customHeight="1" thickTop="1" x14ac:dyDescent="0.2">
      <c r="A38" s="583" t="s">
        <v>448</v>
      </c>
      <c r="B38" s="584"/>
      <c r="C38" s="584"/>
      <c r="D38" s="584"/>
      <c r="E38" s="584"/>
      <c r="F38" s="584"/>
      <c r="G38" s="584"/>
      <c r="H38" s="584"/>
      <c r="I38" s="584"/>
      <c r="J38" s="584"/>
      <c r="K38" s="584"/>
      <c r="L38" s="584"/>
      <c r="M38" s="584"/>
      <c r="N38" s="584"/>
      <c r="O38" s="584"/>
      <c r="P38" s="584"/>
      <c r="Q38" s="584"/>
      <c r="R38" s="584"/>
      <c r="S38" s="585"/>
      <c r="T38" s="23" t="s">
        <v>316</v>
      </c>
    </row>
    <row r="39" spans="1:20" x14ac:dyDescent="0.2">
      <c r="A39" s="77"/>
      <c r="B39" s="18"/>
      <c r="C39" s="18"/>
      <c r="D39" s="591">
        <v>10</v>
      </c>
      <c r="E39" s="607">
        <v>12</v>
      </c>
      <c r="F39" s="608"/>
      <c r="G39" s="588">
        <v>14</v>
      </c>
      <c r="H39" s="589"/>
      <c r="I39" s="607">
        <v>16</v>
      </c>
      <c r="J39" s="608"/>
      <c r="K39" s="588">
        <v>18</v>
      </c>
      <c r="L39" s="589"/>
      <c r="M39" s="588">
        <v>20</v>
      </c>
      <c r="N39" s="589"/>
      <c r="O39" s="67" t="s">
        <v>22</v>
      </c>
      <c r="P39" s="4"/>
      <c r="Q39" s="4"/>
      <c r="R39" s="4"/>
      <c r="S39" s="77"/>
    </row>
    <row r="40" spans="1:20" x14ac:dyDescent="0.2">
      <c r="A40" s="85" t="s">
        <v>307</v>
      </c>
      <c r="B40" s="85"/>
      <c r="C40" s="75"/>
      <c r="D40" s="606"/>
      <c r="E40" s="609"/>
      <c r="F40" s="610"/>
      <c r="G40" s="500"/>
      <c r="H40" s="502"/>
      <c r="I40" s="609"/>
      <c r="J40" s="610"/>
      <c r="K40" s="500"/>
      <c r="L40" s="502"/>
      <c r="M40" s="500"/>
      <c r="N40" s="502"/>
      <c r="O40" s="73" t="s">
        <v>23</v>
      </c>
      <c r="P40" s="1"/>
      <c r="Q40" s="1"/>
      <c r="R40" s="1"/>
      <c r="S40" s="9" t="s">
        <v>405</v>
      </c>
    </row>
    <row r="41" spans="1:20" ht="13.5" thickBot="1" x14ac:dyDescent="0.25">
      <c r="A41" s="82" t="s">
        <v>309</v>
      </c>
      <c r="B41" s="82"/>
      <c r="C41" s="76"/>
      <c r="D41" s="592"/>
      <c r="E41" s="611"/>
      <c r="F41" s="612"/>
      <c r="G41" s="488"/>
      <c r="H41" s="590"/>
      <c r="I41" s="611"/>
      <c r="J41" s="612"/>
      <c r="K41" s="488"/>
      <c r="L41" s="590"/>
      <c r="M41" s="488"/>
      <c r="N41" s="590"/>
      <c r="O41" s="581"/>
      <c r="P41" s="582"/>
      <c r="Q41" s="581"/>
      <c r="R41" s="582"/>
      <c r="S41" s="9" t="s">
        <v>24</v>
      </c>
    </row>
    <row r="42" spans="1:20" x14ac:dyDescent="0.2">
      <c r="A42" s="104">
        <v>23</v>
      </c>
      <c r="B42" s="72" t="s">
        <v>62</v>
      </c>
      <c r="C42" s="61"/>
      <c r="D42" s="275"/>
      <c r="E42" s="554"/>
      <c r="F42" s="555"/>
      <c r="G42" s="554"/>
      <c r="H42" s="555"/>
      <c r="I42" s="554"/>
      <c r="J42" s="555"/>
      <c r="K42" s="554"/>
      <c r="L42" s="555"/>
      <c r="M42" s="554"/>
      <c r="N42" s="555"/>
      <c r="O42" s="554"/>
      <c r="P42" s="555"/>
      <c r="Q42" s="554"/>
      <c r="R42" s="555"/>
      <c r="S42" s="434">
        <f>SUM(D26:S26)+SUM(D42:R42)</f>
        <v>0</v>
      </c>
    </row>
    <row r="43" spans="1:20" x14ac:dyDescent="0.2">
      <c r="A43" s="104">
        <v>24</v>
      </c>
      <c r="B43" s="72" t="s">
        <v>63</v>
      </c>
      <c r="C43" s="61"/>
      <c r="D43" s="213"/>
      <c r="E43" s="536"/>
      <c r="F43" s="537"/>
      <c r="G43" s="536"/>
      <c r="H43" s="537"/>
      <c r="I43" s="536"/>
      <c r="J43" s="537"/>
      <c r="K43" s="536"/>
      <c r="L43" s="537"/>
      <c r="M43" s="536"/>
      <c r="N43" s="537"/>
      <c r="O43" s="536"/>
      <c r="P43" s="537"/>
      <c r="Q43" s="536"/>
      <c r="R43" s="537"/>
      <c r="S43" s="434">
        <f t="shared" ref="S43:S53" si="0">SUM(D27:S27)+SUM(D43:R43)</f>
        <v>0</v>
      </c>
    </row>
    <row r="44" spans="1:20" x14ac:dyDescent="0.2">
      <c r="A44" s="104">
        <v>25</v>
      </c>
      <c r="B44" s="72" t="s">
        <v>64</v>
      </c>
      <c r="C44" s="61"/>
      <c r="D44" s="213"/>
      <c r="E44" s="536"/>
      <c r="F44" s="537"/>
      <c r="G44" s="536"/>
      <c r="H44" s="537"/>
      <c r="I44" s="536"/>
      <c r="J44" s="537"/>
      <c r="K44" s="536"/>
      <c r="L44" s="537"/>
      <c r="M44" s="536"/>
      <c r="N44" s="537"/>
      <c r="O44" s="536"/>
      <c r="P44" s="537"/>
      <c r="Q44" s="536"/>
      <c r="R44" s="537"/>
      <c r="S44" s="434">
        <f t="shared" si="0"/>
        <v>0</v>
      </c>
    </row>
    <row r="45" spans="1:20" x14ac:dyDescent="0.2">
      <c r="A45" s="104">
        <v>26</v>
      </c>
      <c r="B45" s="72" t="s">
        <v>65</v>
      </c>
      <c r="C45" s="61"/>
      <c r="D45" s="213"/>
      <c r="E45" s="536"/>
      <c r="F45" s="537"/>
      <c r="G45" s="536"/>
      <c r="H45" s="537"/>
      <c r="I45" s="536"/>
      <c r="J45" s="537"/>
      <c r="K45" s="536"/>
      <c r="L45" s="537"/>
      <c r="M45" s="536"/>
      <c r="N45" s="537"/>
      <c r="O45" s="536"/>
      <c r="P45" s="537"/>
      <c r="Q45" s="536"/>
      <c r="R45" s="537"/>
      <c r="S45" s="434">
        <f t="shared" si="0"/>
        <v>0</v>
      </c>
    </row>
    <row r="46" spans="1:20" x14ac:dyDescent="0.2">
      <c r="A46" s="104">
        <v>27</v>
      </c>
      <c r="B46" s="72" t="s">
        <v>66</v>
      </c>
      <c r="C46" s="61"/>
      <c r="D46" s="213"/>
      <c r="E46" s="536"/>
      <c r="F46" s="537"/>
      <c r="G46" s="536"/>
      <c r="H46" s="537"/>
      <c r="I46" s="536"/>
      <c r="J46" s="537"/>
      <c r="K46" s="536"/>
      <c r="L46" s="537"/>
      <c r="M46" s="536"/>
      <c r="N46" s="537"/>
      <c r="O46" s="536"/>
      <c r="P46" s="537"/>
      <c r="Q46" s="536"/>
      <c r="R46" s="537"/>
      <c r="S46" s="434">
        <f t="shared" si="0"/>
        <v>0</v>
      </c>
    </row>
    <row r="47" spans="1:20" x14ac:dyDescent="0.2">
      <c r="A47" s="104">
        <v>28</v>
      </c>
      <c r="B47" s="72" t="s">
        <v>67</v>
      </c>
      <c r="C47" s="61"/>
      <c r="D47" s="213"/>
      <c r="E47" s="536"/>
      <c r="F47" s="537"/>
      <c r="G47" s="536"/>
      <c r="H47" s="537"/>
      <c r="I47" s="536"/>
      <c r="J47" s="537"/>
      <c r="K47" s="536"/>
      <c r="L47" s="537"/>
      <c r="M47" s="536"/>
      <c r="N47" s="537"/>
      <c r="O47" s="536"/>
      <c r="P47" s="537"/>
      <c r="Q47" s="536"/>
      <c r="R47" s="537"/>
      <c r="S47" s="434">
        <f t="shared" si="0"/>
        <v>0</v>
      </c>
    </row>
    <row r="48" spans="1:20" x14ac:dyDescent="0.2">
      <c r="A48" s="104">
        <v>29</v>
      </c>
      <c r="B48" s="72" t="s">
        <v>17</v>
      </c>
      <c r="C48" s="61"/>
      <c r="D48" s="213"/>
      <c r="E48" s="536"/>
      <c r="F48" s="537"/>
      <c r="G48" s="536"/>
      <c r="H48" s="537"/>
      <c r="I48" s="536"/>
      <c r="J48" s="537"/>
      <c r="K48" s="536"/>
      <c r="L48" s="537"/>
      <c r="M48" s="536"/>
      <c r="N48" s="537"/>
      <c r="O48" s="536"/>
      <c r="P48" s="537"/>
      <c r="Q48" s="536"/>
      <c r="R48" s="537"/>
      <c r="S48" s="434">
        <f t="shared" si="0"/>
        <v>0</v>
      </c>
    </row>
    <row r="49" spans="1:19" x14ac:dyDescent="0.2">
      <c r="A49" s="104">
        <v>30</v>
      </c>
      <c r="B49" s="72" t="s">
        <v>18</v>
      </c>
      <c r="C49" s="61"/>
      <c r="D49" s="213"/>
      <c r="E49" s="536"/>
      <c r="F49" s="537"/>
      <c r="G49" s="536"/>
      <c r="H49" s="537"/>
      <c r="I49" s="536"/>
      <c r="J49" s="537"/>
      <c r="K49" s="536"/>
      <c r="L49" s="537"/>
      <c r="M49" s="536"/>
      <c r="N49" s="537"/>
      <c r="O49" s="536"/>
      <c r="P49" s="537"/>
      <c r="Q49" s="536"/>
      <c r="R49" s="537"/>
      <c r="S49" s="434">
        <f t="shared" si="0"/>
        <v>0</v>
      </c>
    </row>
    <row r="50" spans="1:19" x14ac:dyDescent="0.2">
      <c r="A50" s="104">
        <v>31</v>
      </c>
      <c r="B50" s="72" t="s">
        <v>19</v>
      </c>
      <c r="C50" s="61"/>
      <c r="D50" s="213"/>
      <c r="E50" s="536"/>
      <c r="F50" s="537"/>
      <c r="G50" s="536"/>
      <c r="H50" s="537"/>
      <c r="I50" s="536"/>
      <c r="J50" s="537"/>
      <c r="K50" s="536"/>
      <c r="L50" s="537"/>
      <c r="M50" s="536"/>
      <c r="N50" s="537"/>
      <c r="O50" s="536"/>
      <c r="P50" s="537"/>
      <c r="Q50" s="536"/>
      <c r="R50" s="537"/>
      <c r="S50" s="434">
        <f t="shared" si="0"/>
        <v>0</v>
      </c>
    </row>
    <row r="51" spans="1:19" x14ac:dyDescent="0.2">
      <c r="A51" s="104">
        <v>32</v>
      </c>
      <c r="B51" s="72" t="s">
        <v>20</v>
      </c>
      <c r="C51" s="61"/>
      <c r="D51" s="213"/>
      <c r="E51" s="536"/>
      <c r="F51" s="537"/>
      <c r="G51" s="536"/>
      <c r="H51" s="537"/>
      <c r="I51" s="536"/>
      <c r="J51" s="537"/>
      <c r="K51" s="536"/>
      <c r="L51" s="537"/>
      <c r="M51" s="536"/>
      <c r="N51" s="537"/>
      <c r="O51" s="536"/>
      <c r="P51" s="537"/>
      <c r="Q51" s="536"/>
      <c r="R51" s="537"/>
      <c r="S51" s="434">
        <f t="shared" si="0"/>
        <v>0</v>
      </c>
    </row>
    <row r="52" spans="1:19" x14ac:dyDescent="0.2">
      <c r="A52" s="104">
        <v>33</v>
      </c>
      <c r="B52" s="232" t="s">
        <v>640</v>
      </c>
      <c r="C52" s="263"/>
      <c r="D52" s="213"/>
      <c r="E52" s="536"/>
      <c r="F52" s="537"/>
      <c r="G52" s="536"/>
      <c r="H52" s="537"/>
      <c r="I52" s="536"/>
      <c r="J52" s="537"/>
      <c r="K52" s="536"/>
      <c r="L52" s="537"/>
      <c r="M52" s="536"/>
      <c r="N52" s="537"/>
      <c r="O52" s="536"/>
      <c r="P52" s="537"/>
      <c r="Q52" s="536"/>
      <c r="R52" s="537"/>
      <c r="S52" s="434">
        <f t="shared" si="0"/>
        <v>0</v>
      </c>
    </row>
    <row r="53" spans="1:19" ht="13.5" thickBot="1" x14ac:dyDescent="0.25">
      <c r="A53" s="108">
        <v>34</v>
      </c>
      <c r="B53" s="534" t="s">
        <v>405</v>
      </c>
      <c r="C53" s="535"/>
      <c r="D53" s="435">
        <f>SUM(D42:D52)</f>
        <v>0</v>
      </c>
      <c r="E53" s="541">
        <f>SUM(E42:F52)</f>
        <v>0</v>
      </c>
      <c r="F53" s="542"/>
      <c r="G53" s="541">
        <f>SUM(G42:H52)</f>
        <v>0</v>
      </c>
      <c r="H53" s="542"/>
      <c r="I53" s="541">
        <f>SUM(I42:J52)</f>
        <v>0</v>
      </c>
      <c r="J53" s="542"/>
      <c r="K53" s="541">
        <f>SUM(K42:L52)</f>
        <v>0</v>
      </c>
      <c r="L53" s="542"/>
      <c r="M53" s="541">
        <f>SUM(M42:N52)</f>
        <v>0</v>
      </c>
      <c r="N53" s="542"/>
      <c r="O53" s="541">
        <f>SUM(O42:P52)</f>
        <v>0</v>
      </c>
      <c r="P53" s="542"/>
      <c r="Q53" s="541">
        <f>SUM(Q42:R52)</f>
        <v>0</v>
      </c>
      <c r="R53" s="542"/>
      <c r="S53" s="433">
        <f t="shared" si="0"/>
        <v>0</v>
      </c>
    </row>
    <row r="54" spans="1:19" ht="13.5" thickTop="1" x14ac:dyDescent="0.2"/>
  </sheetData>
  <sheetProtection sheet="1" objects="1" scenarios="1"/>
  <mergeCells count="292">
    <mergeCell ref="D39:D41"/>
    <mergeCell ref="E39:F41"/>
    <mergeCell ref="G39:H41"/>
    <mergeCell ref="I39:J41"/>
    <mergeCell ref="K39:L41"/>
    <mergeCell ref="M39:N41"/>
    <mergeCell ref="D24:D25"/>
    <mergeCell ref="E24:F25"/>
    <mergeCell ref="G24:H25"/>
    <mergeCell ref="I24:J25"/>
    <mergeCell ref="K24:L25"/>
    <mergeCell ref="M24:N25"/>
    <mergeCell ref="E26:F26"/>
    <mergeCell ref="E27:F27"/>
    <mergeCell ref="G26:H26"/>
    <mergeCell ref="I26:J26"/>
    <mergeCell ref="E28:F28"/>
    <mergeCell ref="E29:F29"/>
    <mergeCell ref="G28:H28"/>
    <mergeCell ref="I28:J28"/>
    <mergeCell ref="E36:F36"/>
    <mergeCell ref="E30:F30"/>
    <mergeCell ref="E31:F31"/>
    <mergeCell ref="G30:H30"/>
    <mergeCell ref="D16:E17"/>
    <mergeCell ref="F16:G17"/>
    <mergeCell ref="H16:I17"/>
    <mergeCell ref="J16:K17"/>
    <mergeCell ref="L16:M17"/>
    <mergeCell ref="N16:O17"/>
    <mergeCell ref="P16:Q17"/>
    <mergeCell ref="D10:E10"/>
    <mergeCell ref="D11:E11"/>
    <mergeCell ref="D12:E12"/>
    <mergeCell ref="F11:G11"/>
    <mergeCell ref="F12:G12"/>
    <mergeCell ref="H12:I12"/>
    <mergeCell ref="J12:K12"/>
    <mergeCell ref="L12:M12"/>
    <mergeCell ref="N12:O12"/>
    <mergeCell ref="P12:Q12"/>
    <mergeCell ref="A1:S1"/>
    <mergeCell ref="A2:S2"/>
    <mergeCell ref="D8:E8"/>
    <mergeCell ref="D9:E9"/>
    <mergeCell ref="H8:I8"/>
    <mergeCell ref="J8:K8"/>
    <mergeCell ref="L8:M8"/>
    <mergeCell ref="N8:O8"/>
    <mergeCell ref="P8:Q8"/>
    <mergeCell ref="R8:S8"/>
    <mergeCell ref="P9:Q9"/>
    <mergeCell ref="L9:M9"/>
    <mergeCell ref="N9:O9"/>
    <mergeCell ref="A4:S4"/>
    <mergeCell ref="A5:S5"/>
    <mergeCell ref="D6:E7"/>
    <mergeCell ref="F6:G7"/>
    <mergeCell ref="H6:I7"/>
    <mergeCell ref="J6:K7"/>
    <mergeCell ref="L6:M7"/>
    <mergeCell ref="N6:O7"/>
    <mergeCell ref="P6:Q7"/>
    <mergeCell ref="R6:S7"/>
    <mergeCell ref="F8:G8"/>
    <mergeCell ref="R9:S9"/>
    <mergeCell ref="F10:G10"/>
    <mergeCell ref="H10:I10"/>
    <mergeCell ref="J10:K10"/>
    <mergeCell ref="L10:M10"/>
    <mergeCell ref="N10:O10"/>
    <mergeCell ref="P10:Q10"/>
    <mergeCell ref="R10:S10"/>
    <mergeCell ref="H9:I9"/>
    <mergeCell ref="J9:K9"/>
    <mergeCell ref="F9:G9"/>
    <mergeCell ref="R12:S12"/>
    <mergeCell ref="H11:I11"/>
    <mergeCell ref="J11:K11"/>
    <mergeCell ref="L11:M11"/>
    <mergeCell ref="N11:O11"/>
    <mergeCell ref="P11:Q11"/>
    <mergeCell ref="R11:S11"/>
    <mergeCell ref="D20:E20"/>
    <mergeCell ref="F20:G20"/>
    <mergeCell ref="H20:I20"/>
    <mergeCell ref="J20:K20"/>
    <mergeCell ref="L20:M20"/>
    <mergeCell ref="N20:O20"/>
    <mergeCell ref="P18:Q18"/>
    <mergeCell ref="R18:S18"/>
    <mergeCell ref="D19:E19"/>
    <mergeCell ref="F19:G19"/>
    <mergeCell ref="H19:I19"/>
    <mergeCell ref="J19:K19"/>
    <mergeCell ref="L19:M19"/>
    <mergeCell ref="N19:O19"/>
    <mergeCell ref="P19:Q19"/>
    <mergeCell ref="R19:S19"/>
    <mergeCell ref="D18:E18"/>
    <mergeCell ref="F18:G18"/>
    <mergeCell ref="H18:I18"/>
    <mergeCell ref="J18:K18"/>
    <mergeCell ref="L18:M18"/>
    <mergeCell ref="N18:O18"/>
    <mergeCell ref="B12:C12"/>
    <mergeCell ref="B22:C22"/>
    <mergeCell ref="B37:C37"/>
    <mergeCell ref="B53:C53"/>
    <mergeCell ref="A14:S14"/>
    <mergeCell ref="A15:S15"/>
    <mergeCell ref="G37:H37"/>
    <mergeCell ref="I37:J37"/>
    <mergeCell ref="D22:E22"/>
    <mergeCell ref="F22:G22"/>
    <mergeCell ref="H22:I22"/>
    <mergeCell ref="J22:K22"/>
    <mergeCell ref="L22:M22"/>
    <mergeCell ref="N22:O22"/>
    <mergeCell ref="P20:Q20"/>
    <mergeCell ref="R20:S20"/>
    <mergeCell ref="D21:E21"/>
    <mergeCell ref="F21:G21"/>
    <mergeCell ref="H21:I21"/>
    <mergeCell ref="J21:K21"/>
    <mergeCell ref="L21:M21"/>
    <mergeCell ref="N21:O21"/>
    <mergeCell ref="P21:Q21"/>
    <mergeCell ref="R21:S21"/>
    <mergeCell ref="P22:Q22"/>
    <mergeCell ref="Q26:R26"/>
    <mergeCell ref="G27:H27"/>
    <mergeCell ref="I27:J27"/>
    <mergeCell ref="K27:L27"/>
    <mergeCell ref="M27:N27"/>
    <mergeCell ref="O27:P27"/>
    <mergeCell ref="Q27:R27"/>
    <mergeCell ref="K26:L26"/>
    <mergeCell ref="M26:N26"/>
    <mergeCell ref="O26:P26"/>
    <mergeCell ref="A23:S23"/>
    <mergeCell ref="R22:S22"/>
    <mergeCell ref="O24:P25"/>
    <mergeCell ref="Q24:R25"/>
    <mergeCell ref="S24:S25"/>
    <mergeCell ref="I30:J30"/>
    <mergeCell ref="E32:F32"/>
    <mergeCell ref="E33:F33"/>
    <mergeCell ref="G32:H32"/>
    <mergeCell ref="I32:J32"/>
    <mergeCell ref="O29:P29"/>
    <mergeCell ref="O28:P28"/>
    <mergeCell ref="Q30:R30"/>
    <mergeCell ref="G31:H31"/>
    <mergeCell ref="I31:J31"/>
    <mergeCell ref="K31:L31"/>
    <mergeCell ref="M31:N31"/>
    <mergeCell ref="O31:P31"/>
    <mergeCell ref="Q31:R31"/>
    <mergeCell ref="K30:L30"/>
    <mergeCell ref="M30:N30"/>
    <mergeCell ref="O30:P30"/>
    <mergeCell ref="Q28:R28"/>
    <mergeCell ref="G29:H29"/>
    <mergeCell ref="I29:J29"/>
    <mergeCell ref="K29:L29"/>
    <mergeCell ref="M29:N29"/>
    <mergeCell ref="Q29:R29"/>
    <mergeCell ref="K28:L28"/>
    <mergeCell ref="M28:N28"/>
    <mergeCell ref="M36:N36"/>
    <mergeCell ref="K37:L37"/>
    <mergeCell ref="M37:N37"/>
    <mergeCell ref="I35:J35"/>
    <mergeCell ref="A38:S38"/>
    <mergeCell ref="O37:P37"/>
    <mergeCell ref="Q37:R37"/>
    <mergeCell ref="Q32:R32"/>
    <mergeCell ref="G33:H33"/>
    <mergeCell ref="I33:J33"/>
    <mergeCell ref="K33:L33"/>
    <mergeCell ref="M33:N33"/>
    <mergeCell ref="O33:P33"/>
    <mergeCell ref="Q33:R33"/>
    <mergeCell ref="K32:L32"/>
    <mergeCell ref="M32:N32"/>
    <mergeCell ref="O32:P32"/>
    <mergeCell ref="E34:F34"/>
    <mergeCell ref="E35:F35"/>
    <mergeCell ref="G34:H34"/>
    <mergeCell ref="I34:J34"/>
    <mergeCell ref="K34:L34"/>
    <mergeCell ref="M34:N34"/>
    <mergeCell ref="G35:H35"/>
    <mergeCell ref="Q44:R44"/>
    <mergeCell ref="E43:F43"/>
    <mergeCell ref="G43:H43"/>
    <mergeCell ref="I43:J43"/>
    <mergeCell ref="K43:L43"/>
    <mergeCell ref="M43:N43"/>
    <mergeCell ref="O43:P43"/>
    <mergeCell ref="Q35:R35"/>
    <mergeCell ref="E42:F42"/>
    <mergeCell ref="G42:H42"/>
    <mergeCell ref="I42:J42"/>
    <mergeCell ref="K42:L42"/>
    <mergeCell ref="M42:N42"/>
    <mergeCell ref="O42:P42"/>
    <mergeCell ref="Q42:R42"/>
    <mergeCell ref="O36:P36"/>
    <mergeCell ref="Q36:R36"/>
    <mergeCell ref="E37:F37"/>
    <mergeCell ref="G36:H36"/>
    <mergeCell ref="I36:J36"/>
    <mergeCell ref="K35:L35"/>
    <mergeCell ref="M35:N35"/>
    <mergeCell ref="O35:P35"/>
    <mergeCell ref="K36:L36"/>
    <mergeCell ref="I45:J45"/>
    <mergeCell ref="K45:L45"/>
    <mergeCell ref="M45:N45"/>
    <mergeCell ref="O45:P45"/>
    <mergeCell ref="E44:F44"/>
    <mergeCell ref="G44:H44"/>
    <mergeCell ref="I44:J44"/>
    <mergeCell ref="K44:L44"/>
    <mergeCell ref="M44:N44"/>
    <mergeCell ref="O44:P44"/>
    <mergeCell ref="E53:F53"/>
    <mergeCell ref="G53:H53"/>
    <mergeCell ref="I53:J53"/>
    <mergeCell ref="K53:L53"/>
    <mergeCell ref="K50:L50"/>
    <mergeCell ref="M50:N50"/>
    <mergeCell ref="O50:P50"/>
    <mergeCell ref="E51:F51"/>
    <mergeCell ref="G51:H51"/>
    <mergeCell ref="I51:J51"/>
    <mergeCell ref="K51:L51"/>
    <mergeCell ref="E50:F50"/>
    <mergeCell ref="G50:H50"/>
    <mergeCell ref="I50:J50"/>
    <mergeCell ref="M53:N53"/>
    <mergeCell ref="O53:P53"/>
    <mergeCell ref="Q53:R53"/>
    <mergeCell ref="O41:P41"/>
    <mergeCell ref="Q41:R41"/>
    <mergeCell ref="M51:N51"/>
    <mergeCell ref="O51:P51"/>
    <mergeCell ref="Q51:R51"/>
    <mergeCell ref="M52:N52"/>
    <mergeCell ref="O52:P52"/>
    <mergeCell ref="Q50:R50"/>
    <mergeCell ref="M49:N49"/>
    <mergeCell ref="O49:P49"/>
    <mergeCell ref="Q47:R47"/>
    <mergeCell ref="M48:N48"/>
    <mergeCell ref="O48:P48"/>
    <mergeCell ref="Q48:R48"/>
    <mergeCell ref="Q43:R43"/>
    <mergeCell ref="Q52:R52"/>
    <mergeCell ref="Q49:R49"/>
    <mergeCell ref="M47:N47"/>
    <mergeCell ref="O47:P47"/>
    <mergeCell ref="Q45:R45"/>
    <mergeCell ref="M46:N46"/>
    <mergeCell ref="O46:P46"/>
    <mergeCell ref="Q46:R46"/>
    <mergeCell ref="O34:P34"/>
    <mergeCell ref="Q34:R34"/>
    <mergeCell ref="E52:F52"/>
    <mergeCell ref="G52:H52"/>
    <mergeCell ref="I52:J52"/>
    <mergeCell ref="K52:L52"/>
    <mergeCell ref="E49:F49"/>
    <mergeCell ref="G49:H49"/>
    <mergeCell ref="I49:J49"/>
    <mergeCell ref="K49:L49"/>
    <mergeCell ref="E48:F48"/>
    <mergeCell ref="G48:H48"/>
    <mergeCell ref="I48:J48"/>
    <mergeCell ref="K48:L48"/>
    <mergeCell ref="E47:F47"/>
    <mergeCell ref="G47:H47"/>
    <mergeCell ref="I47:J47"/>
    <mergeCell ref="K47:L47"/>
    <mergeCell ref="E46:F46"/>
    <mergeCell ref="G46:H46"/>
    <mergeCell ref="I46:J46"/>
    <mergeCell ref="K46:L46"/>
    <mergeCell ref="E45:F45"/>
    <mergeCell ref="G45:H45"/>
  </mergeCells>
  <phoneticPr fontId="6" type="noConversion"/>
  <printOptions horizontalCentered="1"/>
  <pageMargins left="0.5" right="0.5" top="1" bottom="0.75" header="0.3" footer="0.3"/>
  <pageSetup scale="85" orientation="portrait" r:id="rId1"/>
  <headerFooter alignWithMargins="0">
    <oddFooter>&amp;C&amp;P of &amp;N</oddFooter>
  </headerFooter>
  <ignoredErrors>
    <ignoredError sqref="D37 S37 D53" formulaRange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50"/>
  </sheetPr>
  <dimension ref="A1:J54"/>
  <sheetViews>
    <sheetView topLeftCell="A18" zoomScaleNormal="100" workbookViewId="0">
      <selection activeCell="J1" sqref="J1"/>
    </sheetView>
  </sheetViews>
  <sheetFormatPr defaultRowHeight="12.75" x14ac:dyDescent="0.2"/>
  <cols>
    <col min="1" max="2" width="4.85546875" style="23" customWidth="1"/>
    <col min="3" max="3" width="14.7109375" style="23" customWidth="1"/>
    <col min="4" max="4" width="3.28515625" style="23" customWidth="1"/>
    <col min="5" max="8" width="14" style="23" customWidth="1"/>
    <col min="9" max="9" width="9.140625" style="23"/>
    <col min="10" max="10" width="6.5703125" style="23" customWidth="1"/>
    <col min="11" max="16384" width="9.140625" style="23"/>
  </cols>
  <sheetData>
    <row r="1" spans="1:10" ht="18" x14ac:dyDescent="0.25">
      <c r="A1" s="492" t="s">
        <v>25</v>
      </c>
      <c r="B1" s="493"/>
      <c r="C1" s="493"/>
      <c r="D1" s="493"/>
      <c r="E1" s="493"/>
      <c r="F1" s="493"/>
      <c r="G1" s="493"/>
      <c r="H1" s="494"/>
      <c r="I1" s="99"/>
      <c r="J1" s="99"/>
    </row>
    <row r="2" spans="1:10" ht="18" x14ac:dyDescent="0.25">
      <c r="A2" s="498" t="s">
        <v>26</v>
      </c>
      <c r="B2" s="480"/>
      <c r="C2" s="480"/>
      <c r="D2" s="480"/>
      <c r="E2" s="480"/>
      <c r="F2" s="480"/>
      <c r="G2" s="480"/>
      <c r="H2" s="499"/>
      <c r="I2" s="99"/>
      <c r="J2" s="99"/>
    </row>
    <row r="3" spans="1:10" x14ac:dyDescent="0.2">
      <c r="A3" s="24"/>
      <c r="B3" s="2"/>
      <c r="C3" s="2"/>
      <c r="D3" s="2"/>
      <c r="E3" s="2"/>
      <c r="F3" s="2"/>
      <c r="G3" s="2"/>
      <c r="H3" s="60"/>
    </row>
    <row r="4" spans="1:10" x14ac:dyDescent="0.2">
      <c r="A4" s="25"/>
      <c r="B4" s="18"/>
      <c r="C4" s="18"/>
      <c r="D4" s="18"/>
      <c r="E4" s="114" t="s">
        <v>27</v>
      </c>
      <c r="F4" s="180"/>
      <c r="G4" s="114" t="s">
        <v>28</v>
      </c>
      <c r="H4" s="180"/>
    </row>
    <row r="5" spans="1:10" x14ac:dyDescent="0.2">
      <c r="A5" s="25"/>
      <c r="B5" s="18"/>
      <c r="C5" s="18"/>
      <c r="D5" s="18"/>
      <c r="E5" s="173" t="s">
        <v>29</v>
      </c>
      <c r="F5" s="174" t="s">
        <v>30</v>
      </c>
      <c r="G5" s="175" t="s">
        <v>29</v>
      </c>
      <c r="H5" s="175" t="s">
        <v>30</v>
      </c>
    </row>
    <row r="6" spans="1:10" ht="13.5" thickBot="1" x14ac:dyDescent="0.25">
      <c r="A6" s="177" t="s">
        <v>339</v>
      </c>
      <c r="B6" s="176"/>
      <c r="C6" s="176"/>
      <c r="D6" s="176"/>
      <c r="E6" s="177" t="s">
        <v>16</v>
      </c>
      <c r="F6" s="177" t="s">
        <v>16</v>
      </c>
      <c r="G6" s="179" t="s">
        <v>16</v>
      </c>
      <c r="H6" s="179" t="s">
        <v>16</v>
      </c>
    </row>
    <row r="7" spans="1:10" x14ac:dyDescent="0.2">
      <c r="A7" s="181" t="s">
        <v>123</v>
      </c>
      <c r="B7" s="59"/>
      <c r="C7" s="59"/>
      <c r="D7" s="59"/>
      <c r="E7" s="331"/>
      <c r="F7" s="331"/>
      <c r="G7" s="276"/>
      <c r="H7" s="276"/>
    </row>
    <row r="8" spans="1:10" x14ac:dyDescent="0.2">
      <c r="A8" s="72" t="s">
        <v>122</v>
      </c>
      <c r="B8" s="22"/>
      <c r="C8" s="22"/>
      <c r="D8" s="22"/>
      <c r="E8" s="329"/>
      <c r="F8" s="329"/>
      <c r="G8" s="214"/>
      <c r="H8" s="214"/>
    </row>
    <row r="9" spans="1:10" x14ac:dyDescent="0.2">
      <c r="A9" s="72" t="s">
        <v>31</v>
      </c>
      <c r="B9" s="22"/>
      <c r="C9" s="22"/>
      <c r="D9" s="22"/>
      <c r="E9" s="329"/>
      <c r="F9" s="329"/>
      <c r="G9" s="214"/>
      <c r="H9" s="214"/>
    </row>
    <row r="10" spans="1:10" x14ac:dyDescent="0.2">
      <c r="A10" s="72" t="s">
        <v>284</v>
      </c>
      <c r="B10" s="22"/>
      <c r="C10" s="22"/>
      <c r="D10" s="22"/>
      <c r="E10" s="329"/>
      <c r="F10" s="329"/>
      <c r="G10" s="214"/>
      <c r="H10" s="214"/>
    </row>
    <row r="11" spans="1:10" x14ac:dyDescent="0.2">
      <c r="A11" s="72" t="s">
        <v>285</v>
      </c>
      <c r="B11" s="22"/>
      <c r="C11" s="22"/>
      <c r="D11" s="22"/>
      <c r="E11" s="329"/>
      <c r="F11" s="329"/>
      <c r="G11" s="214"/>
      <c r="H11" s="214"/>
    </row>
    <row r="12" spans="1:10" x14ac:dyDescent="0.2">
      <c r="A12" s="232" t="s">
        <v>21</v>
      </c>
      <c r="B12" s="233"/>
      <c r="C12" s="233"/>
      <c r="D12" s="233"/>
      <c r="E12" s="329"/>
      <c r="F12" s="329"/>
      <c r="G12" s="214"/>
      <c r="H12" s="214"/>
    </row>
    <row r="13" spans="1:10" x14ac:dyDescent="0.2">
      <c r="A13" s="269" t="s">
        <v>491</v>
      </c>
      <c r="B13" s="270"/>
      <c r="C13" s="233"/>
      <c r="D13" s="233"/>
      <c r="E13" s="329"/>
      <c r="F13" s="329"/>
      <c r="G13" s="214"/>
      <c r="H13" s="214"/>
    </row>
    <row r="14" spans="1:10" x14ac:dyDescent="0.2">
      <c r="A14" s="72" t="s">
        <v>286</v>
      </c>
      <c r="B14" s="22"/>
      <c r="C14" s="22"/>
      <c r="D14" s="22"/>
      <c r="E14" s="436">
        <f>SUM(E7:E13)</f>
        <v>0</v>
      </c>
      <c r="F14" s="436">
        <f>SUM(F7:F13)</f>
        <v>0</v>
      </c>
      <c r="G14" s="434">
        <f>SUM(G7:G13)</f>
        <v>0</v>
      </c>
      <c r="H14" s="434">
        <f>SUM(H7:H13)</f>
        <v>0</v>
      </c>
    </row>
    <row r="15" spans="1:10" x14ac:dyDescent="0.2">
      <c r="A15" s="72" t="s">
        <v>287</v>
      </c>
      <c r="B15" s="22"/>
      <c r="C15" s="22"/>
      <c r="D15" s="22"/>
      <c r="E15" s="329"/>
      <c r="F15" s="329"/>
      <c r="G15" s="214"/>
      <c r="H15" s="214"/>
    </row>
    <row r="16" spans="1:10" x14ac:dyDescent="0.2">
      <c r="A16" s="72" t="s">
        <v>288</v>
      </c>
      <c r="B16" s="22"/>
      <c r="C16" s="22"/>
      <c r="D16" s="22"/>
      <c r="E16" s="329"/>
      <c r="F16" s="329"/>
      <c r="G16" s="214"/>
      <c r="H16" s="214"/>
    </row>
    <row r="17" spans="1:8" ht="13.5" thickBot="1" x14ac:dyDescent="0.25">
      <c r="A17" s="72" t="s">
        <v>289</v>
      </c>
      <c r="B17" s="22"/>
      <c r="C17" s="22"/>
      <c r="D17" s="22"/>
      <c r="E17" s="431">
        <f>SUM(E14:E16)</f>
        <v>0</v>
      </c>
      <c r="F17" s="431">
        <f>SUM(F14:F16)</f>
        <v>0</v>
      </c>
      <c r="G17" s="433">
        <f>SUM(G14:G16)</f>
        <v>0</v>
      </c>
      <c r="H17" s="433">
        <f>SUM(H14:H16)</f>
        <v>0</v>
      </c>
    </row>
    <row r="18" spans="1:8" ht="13.5" thickTop="1" x14ac:dyDescent="0.2"/>
    <row r="19" spans="1:8" ht="18" x14ac:dyDescent="0.25">
      <c r="C19" s="492" t="s">
        <v>68</v>
      </c>
      <c r="D19" s="493"/>
      <c r="E19" s="493"/>
      <c r="F19" s="493"/>
      <c r="G19" s="494"/>
    </row>
    <row r="20" spans="1:8" ht="18" x14ac:dyDescent="0.25">
      <c r="C20" s="498" t="s">
        <v>69</v>
      </c>
      <c r="D20" s="480"/>
      <c r="E20" s="480"/>
      <c r="F20" s="480"/>
      <c r="G20" s="499"/>
    </row>
    <row r="21" spans="1:8" ht="15.75" customHeight="1" x14ac:dyDescent="0.25">
      <c r="C21" s="498" t="s">
        <v>70</v>
      </c>
      <c r="D21" s="480"/>
      <c r="E21" s="480"/>
      <c r="F21" s="480"/>
      <c r="G21" s="499"/>
    </row>
    <row r="22" spans="1:8" ht="15.75" customHeight="1" x14ac:dyDescent="0.25">
      <c r="C22" s="182"/>
      <c r="D22" s="152"/>
      <c r="E22" s="152"/>
      <c r="F22" s="2"/>
      <c r="G22" s="60"/>
    </row>
    <row r="23" spans="1:8" x14ac:dyDescent="0.2">
      <c r="C23" s="25"/>
      <c r="D23" s="19"/>
      <c r="E23" s="88"/>
      <c r="F23" s="98"/>
      <c r="G23" s="335" t="s">
        <v>552</v>
      </c>
    </row>
    <row r="24" spans="1:8" ht="13.5" thickBot="1" x14ac:dyDescent="0.25">
      <c r="C24" s="177" t="s">
        <v>71</v>
      </c>
      <c r="D24" s="178"/>
      <c r="E24" s="625" t="s">
        <v>387</v>
      </c>
      <c r="F24" s="626"/>
      <c r="G24" s="186" t="s">
        <v>549</v>
      </c>
    </row>
    <row r="25" spans="1:8" x14ac:dyDescent="0.2">
      <c r="C25" s="72"/>
      <c r="D25" s="103" t="s">
        <v>237</v>
      </c>
      <c r="E25" s="623"/>
      <c r="F25" s="624"/>
      <c r="G25" s="334"/>
    </row>
    <row r="26" spans="1:8" x14ac:dyDescent="0.2">
      <c r="C26" s="72"/>
      <c r="D26" s="103" t="s">
        <v>72</v>
      </c>
      <c r="E26" s="619"/>
      <c r="F26" s="620"/>
      <c r="G26" s="330"/>
    </row>
    <row r="27" spans="1:8" x14ac:dyDescent="0.2">
      <c r="C27" s="72"/>
      <c r="D27" s="103" t="s">
        <v>73</v>
      </c>
      <c r="E27" s="619"/>
      <c r="F27" s="620"/>
      <c r="G27" s="330"/>
    </row>
    <row r="28" spans="1:8" x14ac:dyDescent="0.2">
      <c r="C28" s="463"/>
      <c r="D28" s="277" t="s">
        <v>74</v>
      </c>
      <c r="E28" s="619"/>
      <c r="F28" s="620"/>
      <c r="G28" s="330"/>
    </row>
    <row r="29" spans="1:8" x14ac:dyDescent="0.2">
      <c r="C29" s="463"/>
      <c r="D29" s="277" t="s">
        <v>74</v>
      </c>
      <c r="E29" s="619"/>
      <c r="F29" s="620"/>
      <c r="G29" s="330"/>
    </row>
    <row r="30" spans="1:8" x14ac:dyDescent="0.2">
      <c r="C30" s="463"/>
      <c r="D30" s="277" t="s">
        <v>74</v>
      </c>
      <c r="E30" s="619"/>
      <c r="F30" s="620"/>
      <c r="G30" s="330"/>
    </row>
    <row r="31" spans="1:8" x14ac:dyDescent="0.2">
      <c r="C31" s="463"/>
      <c r="D31" s="277" t="s">
        <v>74</v>
      </c>
      <c r="E31" s="619"/>
      <c r="F31" s="620"/>
      <c r="G31" s="330"/>
    </row>
    <row r="32" spans="1:8" x14ac:dyDescent="0.2">
      <c r="C32" s="463"/>
      <c r="D32" s="277" t="s">
        <v>74</v>
      </c>
      <c r="E32" s="619"/>
      <c r="F32" s="620"/>
      <c r="G32" s="330"/>
    </row>
    <row r="33" spans="2:7" x14ac:dyDescent="0.2">
      <c r="C33" s="232"/>
      <c r="D33" s="277" t="s">
        <v>413</v>
      </c>
      <c r="E33" s="619"/>
      <c r="F33" s="620"/>
      <c r="G33" s="330"/>
    </row>
    <row r="34" spans="2:7" x14ac:dyDescent="0.2">
      <c r="C34" s="232"/>
      <c r="D34" s="263"/>
      <c r="E34" s="619"/>
      <c r="F34" s="620"/>
      <c r="G34" s="330"/>
    </row>
    <row r="35" spans="2:7" ht="13.5" thickBot="1" x14ac:dyDescent="0.25">
      <c r="C35" s="72"/>
      <c r="D35" s="103" t="s">
        <v>405</v>
      </c>
      <c r="E35" s="621">
        <f>SUM(E25:F34)</f>
        <v>0</v>
      </c>
      <c r="F35" s="622"/>
      <c r="G35" s="432">
        <f>SUM(G25:G33)</f>
        <v>0</v>
      </c>
    </row>
    <row r="36" spans="2:7" ht="13.5" thickTop="1" x14ac:dyDescent="0.2"/>
    <row r="37" spans="2:7" ht="18" x14ac:dyDescent="0.25">
      <c r="B37" s="492" t="s">
        <v>75</v>
      </c>
      <c r="C37" s="493"/>
      <c r="D37" s="493"/>
      <c r="E37" s="493"/>
      <c r="F37" s="493"/>
      <c r="G37" s="494"/>
    </row>
    <row r="38" spans="2:7" ht="18" x14ac:dyDescent="0.25">
      <c r="B38" s="498" t="s">
        <v>76</v>
      </c>
      <c r="C38" s="480"/>
      <c r="D38" s="480"/>
      <c r="E38" s="480"/>
      <c r="F38" s="480"/>
      <c r="G38" s="499"/>
    </row>
    <row r="39" spans="2:7" ht="13.5" thickBot="1" x14ac:dyDescent="0.25">
      <c r="B39" s="184"/>
      <c r="C39" s="81"/>
      <c r="D39" s="81"/>
      <c r="E39" s="13"/>
      <c r="F39" s="13"/>
      <c r="G39" s="164"/>
    </row>
    <row r="40" spans="2:7" x14ac:dyDescent="0.2">
      <c r="B40" s="25"/>
      <c r="C40" s="18"/>
      <c r="D40" s="18"/>
      <c r="E40" s="18"/>
      <c r="F40" s="18"/>
      <c r="G40" s="19"/>
    </row>
    <row r="41" spans="2:7" x14ac:dyDescent="0.2">
      <c r="B41" s="183" t="s">
        <v>77</v>
      </c>
      <c r="C41" s="51" t="s">
        <v>78</v>
      </c>
      <c r="D41" s="51"/>
      <c r="E41" s="18"/>
      <c r="F41" s="18"/>
      <c r="G41" s="19"/>
    </row>
    <row r="42" spans="2:7" x14ac:dyDescent="0.2">
      <c r="B42" s="183"/>
      <c r="C42" s="51" t="s">
        <v>79</v>
      </c>
      <c r="D42" s="51"/>
      <c r="E42" s="18"/>
      <c r="F42" s="18"/>
      <c r="G42" s="19"/>
    </row>
    <row r="43" spans="2:7" x14ac:dyDescent="0.2">
      <c r="B43" s="183"/>
      <c r="C43" s="18" t="s">
        <v>80</v>
      </c>
      <c r="D43" s="18"/>
      <c r="E43" s="18"/>
      <c r="F43" s="617"/>
      <c r="G43" s="618"/>
    </row>
    <row r="44" spans="2:7" x14ac:dyDescent="0.2">
      <c r="B44" s="183"/>
      <c r="C44" s="18" t="s">
        <v>81</v>
      </c>
      <c r="D44" s="18"/>
      <c r="E44" s="18"/>
      <c r="F44" s="538"/>
      <c r="G44" s="537"/>
    </row>
    <row r="45" spans="2:7" x14ac:dyDescent="0.2">
      <c r="B45" s="183"/>
      <c r="C45" s="18" t="s">
        <v>82</v>
      </c>
      <c r="D45" s="18"/>
      <c r="E45" s="18"/>
      <c r="F45" s="538"/>
      <c r="G45" s="537"/>
    </row>
    <row r="46" spans="2:7" x14ac:dyDescent="0.2">
      <c r="B46" s="183"/>
      <c r="C46" s="18" t="s">
        <v>83</v>
      </c>
      <c r="D46" s="18"/>
      <c r="E46" s="18"/>
      <c r="F46" s="275"/>
      <c r="G46" s="246"/>
    </row>
    <row r="47" spans="2:7" x14ac:dyDescent="0.2">
      <c r="B47" s="183"/>
      <c r="C47" s="18" t="s">
        <v>84</v>
      </c>
      <c r="D47" s="18"/>
      <c r="E47" s="18"/>
      <c r="F47" s="617"/>
      <c r="G47" s="618"/>
    </row>
    <row r="48" spans="2:7" x14ac:dyDescent="0.2">
      <c r="B48" s="183"/>
      <c r="C48" s="18"/>
      <c r="D48" s="18"/>
      <c r="E48" s="18"/>
      <c r="F48" s="18"/>
      <c r="G48" s="19"/>
    </row>
    <row r="49" spans="2:7" x14ac:dyDescent="0.2">
      <c r="B49" s="183" t="s">
        <v>85</v>
      </c>
      <c r="C49" s="18" t="s">
        <v>86</v>
      </c>
      <c r="D49" s="18"/>
      <c r="E49" s="18"/>
      <c r="F49" s="18"/>
      <c r="G49" s="19"/>
    </row>
    <row r="50" spans="2:7" x14ac:dyDescent="0.2">
      <c r="B50" s="183"/>
      <c r="C50" s="18" t="s">
        <v>422</v>
      </c>
      <c r="D50" s="18"/>
      <c r="E50" s="18"/>
      <c r="F50" s="617"/>
      <c r="G50" s="618"/>
    </row>
    <row r="51" spans="2:7" x14ac:dyDescent="0.2">
      <c r="B51" s="25"/>
      <c r="C51" s="18" t="s">
        <v>423</v>
      </c>
      <c r="D51" s="18"/>
      <c r="E51" s="18"/>
      <c r="F51" s="275"/>
      <c r="G51" s="246"/>
    </row>
    <row r="52" spans="2:7" x14ac:dyDescent="0.2">
      <c r="B52" s="25"/>
      <c r="C52" s="18" t="s">
        <v>424</v>
      </c>
      <c r="D52" s="18"/>
      <c r="E52" s="18"/>
      <c r="F52" s="617"/>
      <c r="G52" s="618"/>
    </row>
    <row r="53" spans="2:7" x14ac:dyDescent="0.2">
      <c r="B53" s="25"/>
      <c r="C53" s="18" t="s">
        <v>425</v>
      </c>
      <c r="D53" s="18"/>
      <c r="E53" s="18"/>
      <c r="F53" s="538"/>
      <c r="G53" s="537"/>
    </row>
    <row r="54" spans="2:7" x14ac:dyDescent="0.2">
      <c r="B54" s="24"/>
      <c r="C54" s="2"/>
      <c r="D54" s="2"/>
      <c r="E54" s="2"/>
      <c r="F54" s="2"/>
      <c r="G54" s="60"/>
    </row>
  </sheetData>
  <sheetProtection sheet="1" objects="1" scenarios="1"/>
  <mergeCells count="26">
    <mergeCell ref="A1:H1"/>
    <mergeCell ref="A2:H2"/>
    <mergeCell ref="C19:G19"/>
    <mergeCell ref="C20:G20"/>
    <mergeCell ref="E26:F26"/>
    <mergeCell ref="C21:G21"/>
    <mergeCell ref="E25:F25"/>
    <mergeCell ref="E24:F24"/>
    <mergeCell ref="E27:F27"/>
    <mergeCell ref="E28:F28"/>
    <mergeCell ref="E29:F29"/>
    <mergeCell ref="E30:F30"/>
    <mergeCell ref="E31:F31"/>
    <mergeCell ref="E32:F32"/>
    <mergeCell ref="E33:F33"/>
    <mergeCell ref="E34:F34"/>
    <mergeCell ref="F47:G47"/>
    <mergeCell ref="F50:G50"/>
    <mergeCell ref="E35:F35"/>
    <mergeCell ref="B37:G37"/>
    <mergeCell ref="B38:G38"/>
    <mergeCell ref="F52:G52"/>
    <mergeCell ref="F53:G53"/>
    <mergeCell ref="F43:G43"/>
    <mergeCell ref="F44:G44"/>
    <mergeCell ref="F45:G45"/>
  </mergeCells>
  <phoneticPr fontId="6" type="noConversion"/>
  <printOptions horizontalCentered="1"/>
  <pageMargins left="0.75" right="0.75" top="1" bottom="0.75" header="0.3" footer="0.3"/>
  <pageSetup scale="90" orientation="portrait" r:id="rId1"/>
  <headerFooter alignWithMargins="0">
    <oddFooter>&amp;C&amp;P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50"/>
  </sheetPr>
  <dimension ref="A1:X28"/>
  <sheetViews>
    <sheetView zoomScaleNormal="100" workbookViewId="0">
      <selection activeCell="N1" sqref="N1"/>
    </sheetView>
  </sheetViews>
  <sheetFormatPr defaultRowHeight="12.75" x14ac:dyDescent="0.2"/>
  <cols>
    <col min="1" max="1" width="3.28515625" style="23" customWidth="1"/>
    <col min="2" max="2" width="8.7109375" style="23" customWidth="1"/>
    <col min="3" max="3" width="9.7109375" style="23" customWidth="1"/>
    <col min="4" max="4" width="9.42578125" style="23" customWidth="1"/>
    <col min="5" max="12" width="13.42578125" style="23" customWidth="1"/>
    <col min="13" max="16384" width="9.140625" style="23"/>
  </cols>
  <sheetData>
    <row r="1" spans="1:24" ht="18" x14ac:dyDescent="0.25">
      <c r="A1" s="492" t="s">
        <v>426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4"/>
    </row>
    <row r="2" spans="1:24" ht="18.75" x14ac:dyDescent="0.25">
      <c r="A2" s="628" t="s">
        <v>598</v>
      </c>
      <c r="B2" s="629"/>
      <c r="C2" s="629"/>
      <c r="D2" s="629"/>
      <c r="E2" s="629"/>
      <c r="F2" s="629"/>
      <c r="G2" s="629"/>
      <c r="H2" s="629"/>
      <c r="I2" s="629"/>
      <c r="J2" s="629"/>
      <c r="K2" s="629"/>
      <c r="L2" s="630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</row>
    <row r="3" spans="1:24" x14ac:dyDescent="0.2">
      <c r="A3" s="114"/>
      <c r="B3" s="110"/>
      <c r="C3" s="1"/>
      <c r="D3" s="1"/>
      <c r="E3" s="1"/>
      <c r="F3" s="1"/>
      <c r="G3" s="1"/>
      <c r="H3" s="1"/>
      <c r="I3" s="1"/>
      <c r="J3" s="1"/>
      <c r="K3" s="1"/>
      <c r="L3" s="74"/>
    </row>
    <row r="4" spans="1:24" x14ac:dyDescent="0.2">
      <c r="A4" s="173" t="s">
        <v>339</v>
      </c>
      <c r="B4" s="8"/>
      <c r="C4" s="8"/>
      <c r="D4" s="97"/>
      <c r="E4" s="117" t="s">
        <v>427</v>
      </c>
      <c r="F4" s="266"/>
      <c r="G4" s="267"/>
      <c r="H4" s="267"/>
      <c r="I4" s="267"/>
      <c r="J4" s="267"/>
      <c r="K4" s="267"/>
      <c r="L4" s="61"/>
    </row>
    <row r="5" spans="1:24" x14ac:dyDescent="0.2">
      <c r="A5" s="114" t="s">
        <v>428</v>
      </c>
      <c r="B5" s="1"/>
      <c r="C5" s="1"/>
      <c r="D5" s="74"/>
      <c r="E5" s="461" t="s">
        <v>429</v>
      </c>
      <c r="F5" s="461" t="s">
        <v>430</v>
      </c>
      <c r="G5" s="106" t="s">
        <v>431</v>
      </c>
      <c r="H5" s="461" t="s">
        <v>432</v>
      </c>
      <c r="I5" s="461" t="s">
        <v>433</v>
      </c>
      <c r="J5" s="461" t="s">
        <v>434</v>
      </c>
      <c r="K5" s="461" t="s">
        <v>435</v>
      </c>
      <c r="L5" s="264" t="s">
        <v>436</v>
      </c>
    </row>
    <row r="6" spans="1:24" x14ac:dyDescent="0.2">
      <c r="A6" s="114"/>
      <c r="B6" s="65" t="s">
        <v>123</v>
      </c>
      <c r="C6" s="1"/>
      <c r="D6" s="74"/>
      <c r="E6" s="467"/>
      <c r="F6" s="467"/>
      <c r="G6" s="468"/>
      <c r="H6" s="467"/>
      <c r="I6" s="467"/>
      <c r="J6" s="467"/>
      <c r="K6" s="467"/>
      <c r="L6" s="437">
        <f>SUM(E6:K6)</f>
        <v>0</v>
      </c>
    </row>
    <row r="7" spans="1:24" x14ac:dyDescent="0.2">
      <c r="A7" s="24"/>
      <c r="B7" s="2" t="s">
        <v>437</v>
      </c>
      <c r="C7" s="2"/>
      <c r="D7" s="60"/>
      <c r="E7" s="214"/>
      <c r="F7" s="214"/>
      <c r="G7" s="268"/>
      <c r="H7" s="214"/>
      <c r="I7" s="214"/>
      <c r="J7" s="214"/>
      <c r="K7" s="214"/>
      <c r="L7" s="437">
        <f>SUM(E7:K7)</f>
        <v>0</v>
      </c>
    </row>
    <row r="8" spans="1:24" x14ac:dyDescent="0.2">
      <c r="A8" s="72"/>
      <c r="B8" s="18" t="s">
        <v>31</v>
      </c>
      <c r="C8" s="22"/>
      <c r="D8" s="61"/>
      <c r="E8" s="214"/>
      <c r="F8" s="214"/>
      <c r="G8" s="462"/>
      <c r="H8" s="234"/>
      <c r="I8" s="234"/>
      <c r="J8" s="234"/>
      <c r="K8" s="234"/>
      <c r="L8" s="437">
        <f t="shared" ref="L8:L13" si="0">SUM(E8:K8)</f>
        <v>0</v>
      </c>
    </row>
    <row r="9" spans="1:24" x14ac:dyDescent="0.2">
      <c r="A9" s="72"/>
      <c r="B9" s="22" t="s">
        <v>284</v>
      </c>
      <c r="C9" s="22"/>
      <c r="D9" s="61"/>
      <c r="E9" s="214"/>
      <c r="F9" s="214"/>
      <c r="G9" s="462"/>
      <c r="H9" s="234"/>
      <c r="I9" s="234"/>
      <c r="J9" s="234"/>
      <c r="K9" s="234"/>
      <c r="L9" s="437">
        <f t="shared" si="0"/>
        <v>0</v>
      </c>
    </row>
    <row r="10" spans="1:24" x14ac:dyDescent="0.2">
      <c r="A10" s="72"/>
      <c r="B10" s="22" t="s">
        <v>285</v>
      </c>
      <c r="C10" s="22"/>
      <c r="D10" s="61"/>
      <c r="E10" s="214"/>
      <c r="F10" s="214"/>
      <c r="G10" s="462"/>
      <c r="H10" s="214"/>
      <c r="I10" s="214"/>
      <c r="J10" s="214"/>
      <c r="K10" s="214"/>
      <c r="L10" s="437">
        <f t="shared" si="0"/>
        <v>0</v>
      </c>
    </row>
    <row r="11" spans="1:24" x14ac:dyDescent="0.2">
      <c r="A11" s="232"/>
      <c r="B11" s="233" t="s">
        <v>21</v>
      </c>
      <c r="C11" s="233"/>
      <c r="D11" s="263"/>
      <c r="E11" s="214"/>
      <c r="F11" s="214"/>
      <c r="G11" s="462"/>
      <c r="H11" s="212"/>
      <c r="I11" s="212"/>
      <c r="J11" s="212"/>
      <c r="K11" s="212"/>
      <c r="L11" s="437">
        <f t="shared" si="0"/>
        <v>0</v>
      </c>
    </row>
    <row r="12" spans="1:24" x14ac:dyDescent="0.2">
      <c r="A12" s="232"/>
      <c r="B12" s="233"/>
      <c r="C12" s="233"/>
      <c r="D12" s="263"/>
      <c r="E12" s="214"/>
      <c r="F12" s="214"/>
      <c r="G12" s="462"/>
      <c r="H12" s="212"/>
      <c r="I12" s="212"/>
      <c r="J12" s="212"/>
      <c r="K12" s="212"/>
      <c r="L12" s="437">
        <f t="shared" si="0"/>
        <v>0</v>
      </c>
    </row>
    <row r="13" spans="1:24" ht="13.5" thickBot="1" x14ac:dyDescent="0.25">
      <c r="A13" s="72"/>
      <c r="B13" s="22" t="s">
        <v>289</v>
      </c>
      <c r="C13" s="22"/>
      <c r="D13" s="61"/>
      <c r="E13" s="433">
        <f>SUM(E6:E12)</f>
        <v>0</v>
      </c>
      <c r="F13" s="433">
        <f t="shared" ref="F13:K13" si="1">SUM(F6:F12)</f>
        <v>0</v>
      </c>
      <c r="G13" s="433">
        <f t="shared" si="1"/>
        <v>0</v>
      </c>
      <c r="H13" s="433">
        <f t="shared" si="1"/>
        <v>0</v>
      </c>
      <c r="I13" s="433">
        <f t="shared" si="1"/>
        <v>0</v>
      </c>
      <c r="J13" s="433">
        <f t="shared" si="1"/>
        <v>0</v>
      </c>
      <c r="K13" s="433">
        <f t="shared" si="1"/>
        <v>0</v>
      </c>
      <c r="L13" s="438">
        <f t="shared" si="0"/>
        <v>0</v>
      </c>
    </row>
    <row r="14" spans="1:24" ht="13.5" thickTop="1" x14ac:dyDescent="0.2">
      <c r="A14" s="174" t="s">
        <v>339</v>
      </c>
      <c r="B14" s="4"/>
      <c r="C14" s="4"/>
      <c r="D14" s="4"/>
      <c r="E14" s="117" t="s">
        <v>427</v>
      </c>
      <c r="F14" s="106"/>
      <c r="G14" s="110"/>
      <c r="H14" s="110"/>
      <c r="I14" s="110"/>
      <c r="J14" s="110"/>
      <c r="K14" s="180"/>
      <c r="L14" s="265" t="s">
        <v>405</v>
      </c>
    </row>
    <row r="15" spans="1:24" x14ac:dyDescent="0.2">
      <c r="A15" s="114" t="s">
        <v>428</v>
      </c>
      <c r="B15" s="1"/>
      <c r="C15" s="1"/>
      <c r="D15" s="1"/>
      <c r="E15" s="465" t="s">
        <v>438</v>
      </c>
      <c r="F15" s="465" t="s">
        <v>439</v>
      </c>
      <c r="G15" s="264" t="s">
        <v>440</v>
      </c>
      <c r="H15" s="461" t="s">
        <v>441</v>
      </c>
      <c r="I15" s="132" t="s">
        <v>442</v>
      </c>
      <c r="J15" s="132" t="s">
        <v>436</v>
      </c>
      <c r="K15" s="132" t="s">
        <v>405</v>
      </c>
      <c r="L15" s="466" t="s">
        <v>443</v>
      </c>
    </row>
    <row r="16" spans="1:24" x14ac:dyDescent="0.2">
      <c r="A16" s="114"/>
      <c r="B16" s="65" t="s">
        <v>123</v>
      </c>
      <c r="C16" s="1"/>
      <c r="D16" s="1"/>
      <c r="E16" s="467"/>
      <c r="F16" s="467"/>
      <c r="G16" s="468"/>
      <c r="H16" s="467"/>
      <c r="I16" s="467"/>
      <c r="J16" s="434">
        <f>SUM(E16:I16)</f>
        <v>0</v>
      </c>
      <c r="K16" s="434">
        <f t="shared" ref="K16:K23" si="2">L6+J16</f>
        <v>0</v>
      </c>
      <c r="L16" s="469"/>
    </row>
    <row r="17" spans="1:12" x14ac:dyDescent="0.2">
      <c r="A17" s="24"/>
      <c r="B17" s="2" t="s">
        <v>437</v>
      </c>
      <c r="C17" s="2"/>
      <c r="D17" s="2"/>
      <c r="E17" s="214"/>
      <c r="F17" s="214"/>
      <c r="G17" s="268"/>
      <c r="H17" s="214"/>
      <c r="I17" s="214"/>
      <c r="J17" s="434">
        <f>SUM(E17:I17)</f>
        <v>0</v>
      </c>
      <c r="K17" s="434">
        <f t="shared" si="2"/>
        <v>0</v>
      </c>
      <c r="L17" s="464"/>
    </row>
    <row r="18" spans="1:12" x14ac:dyDescent="0.2">
      <c r="A18" s="72"/>
      <c r="B18" s="18" t="s">
        <v>31</v>
      </c>
      <c r="C18" s="22"/>
      <c r="D18" s="22"/>
      <c r="E18" s="214"/>
      <c r="F18" s="214"/>
      <c r="G18" s="462"/>
      <c r="H18" s="234"/>
      <c r="I18" s="234"/>
      <c r="J18" s="439">
        <f t="shared" ref="J18:J23" si="3">SUM(E18:I18)</f>
        <v>0</v>
      </c>
      <c r="K18" s="439">
        <f t="shared" si="2"/>
        <v>0</v>
      </c>
      <c r="L18" s="268"/>
    </row>
    <row r="19" spans="1:12" x14ac:dyDescent="0.2">
      <c r="A19" s="72"/>
      <c r="B19" s="22" t="s">
        <v>284</v>
      </c>
      <c r="C19" s="22"/>
      <c r="D19" s="22"/>
      <c r="E19" s="214"/>
      <c r="F19" s="214"/>
      <c r="G19" s="462"/>
      <c r="H19" s="234"/>
      <c r="I19" s="234"/>
      <c r="J19" s="439">
        <f t="shared" si="3"/>
        <v>0</v>
      </c>
      <c r="K19" s="439">
        <f t="shared" si="2"/>
        <v>0</v>
      </c>
      <c r="L19" s="268"/>
    </row>
    <row r="20" spans="1:12" x14ac:dyDescent="0.2">
      <c r="A20" s="72"/>
      <c r="B20" s="22" t="s">
        <v>285</v>
      </c>
      <c r="C20" s="22"/>
      <c r="D20" s="22"/>
      <c r="E20" s="214"/>
      <c r="F20" s="214"/>
      <c r="G20" s="462"/>
      <c r="H20" s="214"/>
      <c r="I20" s="214"/>
      <c r="J20" s="439">
        <f t="shared" si="3"/>
        <v>0</v>
      </c>
      <c r="K20" s="434">
        <f t="shared" si="2"/>
        <v>0</v>
      </c>
      <c r="L20" s="268"/>
    </row>
    <row r="21" spans="1:12" x14ac:dyDescent="0.2">
      <c r="A21" s="232"/>
      <c r="B21" s="233" t="s">
        <v>21</v>
      </c>
      <c r="C21" s="233"/>
      <c r="D21" s="233"/>
      <c r="E21" s="214"/>
      <c r="F21" s="214"/>
      <c r="G21" s="462"/>
      <c r="H21" s="212"/>
      <c r="I21" s="212"/>
      <c r="J21" s="439">
        <f t="shared" si="3"/>
        <v>0</v>
      </c>
      <c r="K21" s="440">
        <f t="shared" si="2"/>
        <v>0</v>
      </c>
      <c r="L21" s="268"/>
    </row>
    <row r="22" spans="1:12" x14ac:dyDescent="0.2">
      <c r="A22" s="232"/>
      <c r="B22" s="233"/>
      <c r="C22" s="233"/>
      <c r="D22" s="233"/>
      <c r="E22" s="214"/>
      <c r="F22" s="214"/>
      <c r="G22" s="462"/>
      <c r="H22" s="212"/>
      <c r="I22" s="212"/>
      <c r="J22" s="439">
        <f t="shared" si="3"/>
        <v>0</v>
      </c>
      <c r="K22" s="440">
        <f t="shared" si="2"/>
        <v>0</v>
      </c>
      <c r="L22" s="268"/>
    </row>
    <row r="23" spans="1:12" ht="13.5" thickBot="1" x14ac:dyDescent="0.25">
      <c r="A23" s="72"/>
      <c r="B23" s="22" t="s">
        <v>289</v>
      </c>
      <c r="C23" s="22"/>
      <c r="D23" s="22"/>
      <c r="E23" s="433">
        <f>SUM(E16:E22)</f>
        <v>0</v>
      </c>
      <c r="F23" s="433">
        <f t="shared" ref="F23:I23" si="4">SUM(F16:F22)</f>
        <v>0</v>
      </c>
      <c r="G23" s="433">
        <f t="shared" si="4"/>
        <v>0</v>
      </c>
      <c r="H23" s="433">
        <f t="shared" si="4"/>
        <v>0</v>
      </c>
      <c r="I23" s="433">
        <f t="shared" si="4"/>
        <v>0</v>
      </c>
      <c r="J23" s="433">
        <f t="shared" si="3"/>
        <v>0</v>
      </c>
      <c r="K23" s="433">
        <f t="shared" si="2"/>
        <v>0</v>
      </c>
      <c r="L23" s="433">
        <f t="shared" ref="L23" si="5">SUM(L16:L22)</f>
        <v>0</v>
      </c>
    </row>
    <row r="24" spans="1:12" ht="14.25" customHeight="1" thickTop="1" x14ac:dyDescent="0.2">
      <c r="A24" s="25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9"/>
    </row>
    <row r="25" spans="1:12" x14ac:dyDescent="0.2">
      <c r="A25" s="185">
        <v>1</v>
      </c>
      <c r="B25" s="93" t="s">
        <v>444</v>
      </c>
      <c r="C25" s="18"/>
      <c r="D25" s="18"/>
      <c r="E25" s="18"/>
      <c r="F25" s="18"/>
      <c r="G25" s="18"/>
      <c r="H25" s="18"/>
      <c r="I25" s="18"/>
      <c r="J25" s="18"/>
      <c r="K25" s="18"/>
      <c r="L25" s="19"/>
    </row>
    <row r="26" spans="1:12" x14ac:dyDescent="0.2">
      <c r="A26" s="185"/>
      <c r="B26" s="93"/>
      <c r="C26" s="18"/>
      <c r="D26" s="18"/>
      <c r="E26" s="18"/>
      <c r="F26" s="18"/>
      <c r="G26" s="18"/>
      <c r="H26" s="18"/>
      <c r="I26" s="18"/>
      <c r="J26" s="18"/>
      <c r="K26" s="18"/>
      <c r="L26" s="19"/>
    </row>
    <row r="27" spans="1:12" x14ac:dyDescent="0.2">
      <c r="A27" s="269"/>
      <c r="B27" s="270"/>
      <c r="C27" s="271" t="s">
        <v>119</v>
      </c>
      <c r="D27" s="627"/>
      <c r="E27" s="627"/>
      <c r="F27" s="627"/>
      <c r="G27" s="270"/>
      <c r="H27" s="270"/>
      <c r="I27" s="271" t="s">
        <v>120</v>
      </c>
      <c r="J27" s="617"/>
      <c r="K27" s="617"/>
      <c r="L27" s="618"/>
    </row>
    <row r="28" spans="1:12" x14ac:dyDescent="0.2">
      <c r="A28" s="272"/>
      <c r="B28" s="245"/>
      <c r="C28" s="245"/>
      <c r="D28" s="245"/>
      <c r="E28" s="245"/>
      <c r="F28" s="245"/>
      <c r="G28" s="245"/>
      <c r="H28" s="245"/>
      <c r="I28" s="245"/>
      <c r="J28" s="245"/>
      <c r="K28" s="245"/>
      <c r="L28" s="273"/>
    </row>
  </sheetData>
  <sheetProtection sheet="1" objects="1" scenarios="1"/>
  <mergeCells count="4">
    <mergeCell ref="D27:F27"/>
    <mergeCell ref="J27:L27"/>
    <mergeCell ref="A1:L1"/>
    <mergeCell ref="A2:L2"/>
  </mergeCells>
  <phoneticPr fontId="6" type="noConversion"/>
  <printOptions horizontalCentered="1"/>
  <pageMargins left="0.5" right="0.5" top="1" bottom="0.75" header="0.3" footer="0.3"/>
  <pageSetup scale="90" orientation="landscape" r:id="rId1"/>
  <headerFooter alignWithMargins="0">
    <oddFooter>&amp;C&amp;P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50"/>
  </sheetPr>
  <dimension ref="A1:H14"/>
  <sheetViews>
    <sheetView zoomScaleNormal="100" workbookViewId="0">
      <selection activeCell="K1" sqref="K1"/>
    </sheetView>
  </sheetViews>
  <sheetFormatPr defaultRowHeight="12.75" x14ac:dyDescent="0.2"/>
  <cols>
    <col min="1" max="1" width="9.140625" style="387"/>
    <col min="2" max="2" width="6.140625" style="387" customWidth="1"/>
    <col min="3" max="3" width="8" style="387" customWidth="1"/>
    <col min="4" max="4" width="11.5703125" style="387" customWidth="1"/>
    <col min="5" max="5" width="9.140625" style="387"/>
    <col min="6" max="6" width="8" style="387" customWidth="1"/>
    <col min="7" max="7" width="2.140625" style="387" customWidth="1"/>
    <col min="8" max="8" width="21.7109375" style="387" customWidth="1"/>
    <col min="9" max="16384" width="9.140625" style="387"/>
  </cols>
  <sheetData>
    <row r="1" spans="1:8" ht="18" x14ac:dyDescent="0.25">
      <c r="A1" s="631" t="s">
        <v>560</v>
      </c>
      <c r="B1" s="631"/>
      <c r="C1" s="631"/>
      <c r="D1" s="631"/>
      <c r="E1" s="631"/>
      <c r="F1" s="631"/>
      <c r="G1" s="631"/>
      <c r="H1" s="631"/>
    </row>
    <row r="2" spans="1:8" ht="18" x14ac:dyDescent="0.25">
      <c r="A2" s="388"/>
      <c r="B2" s="388"/>
      <c r="C2" s="388"/>
      <c r="D2" s="388"/>
      <c r="E2" s="388"/>
      <c r="F2" s="388"/>
      <c r="G2" s="388"/>
      <c r="H2" s="388"/>
    </row>
    <row r="4" spans="1:8" x14ac:dyDescent="0.2">
      <c r="A4" s="389" t="s">
        <v>561</v>
      </c>
      <c r="B4" s="390"/>
      <c r="C4" s="390"/>
      <c r="D4" s="390"/>
      <c r="E4" s="390"/>
      <c r="F4" s="390"/>
      <c r="G4" s="390"/>
      <c r="H4" s="390"/>
    </row>
    <row r="7" spans="1:8" ht="13.5" thickBot="1" x14ac:dyDescent="0.25">
      <c r="A7" s="391">
        <v>131</v>
      </c>
      <c r="B7" s="387" t="s">
        <v>576</v>
      </c>
      <c r="G7" s="387" t="s">
        <v>562</v>
      </c>
      <c r="H7" s="386"/>
    </row>
    <row r="8" spans="1:8" ht="13.5" thickTop="1" x14ac:dyDescent="0.2">
      <c r="A8" s="391"/>
      <c r="H8" s="392"/>
    </row>
    <row r="9" spans="1:8" ht="13.5" thickBot="1" x14ac:dyDescent="0.25">
      <c r="A9" s="391" t="s">
        <v>577</v>
      </c>
      <c r="B9" s="387" t="s">
        <v>563</v>
      </c>
      <c r="G9" s="387" t="s">
        <v>562</v>
      </c>
      <c r="H9" s="386"/>
    </row>
    <row r="10" spans="1:8" ht="13.5" thickTop="1" x14ac:dyDescent="0.2">
      <c r="A10" s="391"/>
      <c r="H10" s="392"/>
    </row>
    <row r="11" spans="1:8" ht="13.5" thickBot="1" x14ac:dyDescent="0.25">
      <c r="A11" s="391">
        <v>241</v>
      </c>
      <c r="B11" s="387" t="s">
        <v>564</v>
      </c>
      <c r="G11" s="387" t="s">
        <v>562</v>
      </c>
      <c r="H11" s="386"/>
    </row>
    <row r="12" spans="1:8" ht="13.5" thickTop="1" x14ac:dyDescent="0.2">
      <c r="A12" s="391"/>
      <c r="H12" s="392"/>
    </row>
    <row r="13" spans="1:8" ht="13.5" thickBot="1" x14ac:dyDescent="0.25">
      <c r="A13" s="391">
        <v>265</v>
      </c>
      <c r="B13" s="387" t="s">
        <v>565</v>
      </c>
      <c r="G13" s="387" t="s">
        <v>562</v>
      </c>
      <c r="H13" s="386"/>
    </row>
    <row r="14" spans="1:8" ht="13.5" thickTop="1" x14ac:dyDescent="0.2"/>
  </sheetData>
  <sheetProtection sheet="1" objects="1" scenarios="1"/>
  <mergeCells count="1">
    <mergeCell ref="A1:H1"/>
  </mergeCells>
  <printOptions horizontalCentered="1"/>
  <pageMargins left="0.75" right="0.75" top="1" bottom="0.75" header="0.3" footer="0.3"/>
  <pageSetup orientation="portrait" r:id="rId1"/>
  <headerFooter alignWithMargins="0">
    <oddFooter>&amp;C&amp;P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50"/>
  </sheetPr>
  <dimension ref="A1:L28"/>
  <sheetViews>
    <sheetView zoomScaleNormal="100" zoomScaleSheetLayoutView="100" workbookViewId="0">
      <selection activeCell="N1" sqref="N1"/>
    </sheetView>
  </sheetViews>
  <sheetFormatPr defaultRowHeight="12.75" x14ac:dyDescent="0.2"/>
  <cols>
    <col min="1" max="1" width="3.7109375" style="23" customWidth="1"/>
    <col min="2" max="2" width="9.140625" style="23"/>
    <col min="3" max="3" width="5.140625" style="23" customWidth="1"/>
    <col min="4" max="16384" width="9.140625" style="23"/>
  </cols>
  <sheetData>
    <row r="1" spans="1:12" ht="18.75" thickTop="1" x14ac:dyDescent="0.25">
      <c r="A1" s="635" t="s">
        <v>225</v>
      </c>
      <c r="B1" s="636"/>
      <c r="C1" s="636"/>
      <c r="D1" s="636"/>
      <c r="E1" s="636"/>
      <c r="F1" s="636"/>
      <c r="G1" s="636"/>
      <c r="H1" s="636"/>
      <c r="I1" s="636"/>
      <c r="J1" s="636"/>
      <c r="K1" s="636"/>
      <c r="L1" s="637"/>
    </row>
    <row r="2" spans="1:12" ht="15.75" thickBot="1" x14ac:dyDescent="0.3">
      <c r="A2" s="638" t="s">
        <v>223</v>
      </c>
      <c r="B2" s="639"/>
      <c r="C2" s="639"/>
      <c r="D2" s="639"/>
      <c r="E2" s="639"/>
      <c r="F2" s="639"/>
      <c r="G2" s="639"/>
      <c r="H2" s="639"/>
      <c r="I2" s="639"/>
      <c r="J2" s="639"/>
      <c r="K2" s="639"/>
      <c r="L2" s="640"/>
    </row>
    <row r="3" spans="1:12" x14ac:dyDescent="0.2">
      <c r="A3" s="362"/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363"/>
    </row>
    <row r="4" spans="1:12" x14ac:dyDescent="0.2">
      <c r="A4" s="364"/>
      <c r="B4" s="18"/>
      <c r="C4" s="18"/>
      <c r="D4" s="18"/>
      <c r="E4" s="18"/>
      <c r="F4" s="18"/>
      <c r="G4" s="18"/>
      <c r="H4" s="18"/>
      <c r="I4" s="18"/>
      <c r="J4" s="18"/>
      <c r="K4" s="18"/>
      <c r="L4" s="365"/>
    </row>
    <row r="5" spans="1:12" s="62" customFormat="1" ht="14.25" x14ac:dyDescent="0.2">
      <c r="A5" s="366" t="s">
        <v>121</v>
      </c>
      <c r="B5" s="188"/>
      <c r="C5" s="189"/>
      <c r="D5" s="643"/>
      <c r="E5" s="643"/>
      <c r="F5" s="643"/>
      <c r="G5" s="643"/>
      <c r="H5" s="643"/>
      <c r="I5" s="643"/>
      <c r="J5" s="643"/>
      <c r="K5" s="643"/>
      <c r="L5" s="644"/>
    </row>
    <row r="6" spans="1:12" s="62" customFormat="1" ht="14.25" x14ac:dyDescent="0.2">
      <c r="A6" s="366"/>
      <c r="D6" s="641" t="s">
        <v>566</v>
      </c>
      <c r="E6" s="641"/>
      <c r="F6" s="641"/>
      <c r="G6" s="641"/>
      <c r="H6" s="641"/>
      <c r="I6" s="641"/>
      <c r="J6" s="641"/>
      <c r="K6" s="641"/>
      <c r="L6" s="642"/>
    </row>
    <row r="7" spans="1:12" s="62" customFormat="1" ht="14.25" x14ac:dyDescent="0.2">
      <c r="A7" s="366"/>
      <c r="B7" s="188"/>
      <c r="C7" s="188"/>
      <c r="D7" s="188"/>
      <c r="E7" s="188"/>
      <c r="F7" s="188"/>
      <c r="G7" s="188"/>
      <c r="H7" s="188"/>
      <c r="I7" s="188"/>
      <c r="J7" s="188"/>
      <c r="K7" s="188"/>
      <c r="L7" s="367"/>
    </row>
    <row r="8" spans="1:12" s="62" customFormat="1" ht="14.25" x14ac:dyDescent="0.2">
      <c r="A8" s="366" t="s">
        <v>292</v>
      </c>
      <c r="B8" s="643"/>
      <c r="C8" s="643"/>
      <c r="D8" s="643"/>
      <c r="E8" s="643"/>
      <c r="F8" s="643"/>
      <c r="G8" s="643"/>
      <c r="H8" s="643"/>
      <c r="I8" s="643"/>
      <c r="J8" s="643"/>
      <c r="K8" s="643"/>
      <c r="L8" s="367" t="s">
        <v>567</v>
      </c>
    </row>
    <row r="9" spans="1:12" s="62" customFormat="1" ht="14.25" x14ac:dyDescent="0.2">
      <c r="A9" s="366"/>
      <c r="B9" s="641" t="s">
        <v>568</v>
      </c>
      <c r="C9" s="641"/>
      <c r="D9" s="641"/>
      <c r="E9" s="641"/>
      <c r="F9" s="641"/>
      <c r="G9" s="641"/>
      <c r="H9" s="641"/>
      <c r="I9" s="641"/>
      <c r="J9" s="641"/>
      <c r="K9" s="641"/>
      <c r="L9" s="367"/>
    </row>
    <row r="10" spans="1:12" s="62" customFormat="1" ht="14.25" x14ac:dyDescent="0.2">
      <c r="A10" s="366"/>
      <c r="B10" s="188"/>
      <c r="C10" s="188"/>
      <c r="D10" s="188"/>
      <c r="E10" s="188"/>
      <c r="F10" s="188"/>
      <c r="G10" s="188"/>
      <c r="H10" s="188"/>
      <c r="I10" s="188"/>
      <c r="J10" s="188"/>
      <c r="K10" s="188"/>
      <c r="L10" s="367"/>
    </row>
    <row r="11" spans="1:12" s="62" customFormat="1" ht="14.25" x14ac:dyDescent="0.2">
      <c r="A11" s="366" t="s">
        <v>292</v>
      </c>
      <c r="B11" s="643"/>
      <c r="C11" s="643"/>
      <c r="D11" s="643"/>
      <c r="E11" s="643"/>
      <c r="F11" s="643"/>
      <c r="G11" s="643"/>
      <c r="H11" s="643"/>
      <c r="I11" s="643"/>
      <c r="J11" s="643"/>
      <c r="K11" s="643"/>
      <c r="L11" s="644"/>
    </row>
    <row r="12" spans="1:12" s="62" customFormat="1" ht="14.25" x14ac:dyDescent="0.2">
      <c r="A12" s="366"/>
      <c r="B12" s="641" t="s">
        <v>226</v>
      </c>
      <c r="C12" s="641"/>
      <c r="D12" s="641"/>
      <c r="E12" s="641"/>
      <c r="F12" s="641"/>
      <c r="G12" s="641"/>
      <c r="H12" s="641"/>
      <c r="I12" s="641"/>
      <c r="J12" s="641"/>
      <c r="K12" s="641"/>
      <c r="L12" s="642"/>
    </row>
    <row r="13" spans="1:12" s="62" customFormat="1" ht="14.25" x14ac:dyDescent="0.2">
      <c r="A13" s="366"/>
      <c r="B13" s="190"/>
      <c r="C13" s="190"/>
      <c r="D13" s="190"/>
      <c r="E13" s="190"/>
      <c r="F13" s="190"/>
      <c r="G13" s="190"/>
      <c r="H13" s="190"/>
      <c r="I13" s="190"/>
      <c r="J13" s="190"/>
      <c r="K13" s="190"/>
      <c r="L13" s="368"/>
    </row>
    <row r="14" spans="1:12" s="62" customFormat="1" ht="14.25" x14ac:dyDescent="0.2">
      <c r="A14" s="366" t="s">
        <v>569</v>
      </c>
      <c r="B14" s="643"/>
      <c r="C14" s="643"/>
      <c r="D14" s="643"/>
      <c r="E14" s="643"/>
      <c r="F14" s="643"/>
      <c r="G14" s="643"/>
      <c r="H14" s="643"/>
      <c r="I14" s="643"/>
      <c r="J14" s="643"/>
      <c r="K14" s="643"/>
      <c r="L14" s="644"/>
    </row>
    <row r="15" spans="1:12" s="62" customFormat="1" ht="14.25" x14ac:dyDescent="0.2">
      <c r="A15" s="366"/>
      <c r="B15" s="641" t="s">
        <v>570</v>
      </c>
      <c r="C15" s="641"/>
      <c r="D15" s="641"/>
      <c r="E15" s="641"/>
      <c r="F15" s="641"/>
      <c r="G15" s="641"/>
      <c r="H15" s="641"/>
      <c r="I15" s="641"/>
      <c r="J15" s="641"/>
      <c r="K15" s="641"/>
      <c r="L15" s="642"/>
    </row>
    <row r="16" spans="1:12" s="62" customFormat="1" ht="14.25" x14ac:dyDescent="0.2">
      <c r="A16" s="366"/>
      <c r="B16" s="188"/>
      <c r="C16" s="188"/>
      <c r="D16" s="188"/>
      <c r="E16" s="188"/>
      <c r="F16" s="188"/>
      <c r="G16" s="188"/>
      <c r="H16" s="188"/>
      <c r="I16" s="188"/>
      <c r="J16" s="188"/>
      <c r="K16" s="188"/>
      <c r="L16" s="367"/>
    </row>
    <row r="17" spans="1:12" s="62" customFormat="1" ht="14.25" x14ac:dyDescent="0.2">
      <c r="A17" s="645" t="s">
        <v>571</v>
      </c>
      <c r="B17" s="646"/>
      <c r="C17" s="646"/>
      <c r="D17" s="646"/>
      <c r="E17" s="646"/>
      <c r="F17" s="646"/>
      <c r="G17" s="646"/>
      <c r="H17" s="646"/>
      <c r="I17" s="646"/>
      <c r="J17" s="646"/>
      <c r="K17" s="646"/>
      <c r="L17" s="647"/>
    </row>
    <row r="18" spans="1:12" s="62" customFormat="1" ht="14.25" x14ac:dyDescent="0.2">
      <c r="A18" s="366"/>
      <c r="B18" s="188"/>
      <c r="C18" s="188"/>
      <c r="D18" s="190"/>
      <c r="E18" s="190"/>
      <c r="F18" s="190"/>
      <c r="G18" s="190"/>
      <c r="H18" s="188"/>
      <c r="I18" s="188"/>
      <c r="J18" s="191"/>
      <c r="K18" s="191"/>
      <c r="L18" s="369"/>
    </row>
    <row r="19" spans="1:12" s="62" customFormat="1" ht="14.25" x14ac:dyDescent="0.2">
      <c r="A19" s="366"/>
      <c r="B19" s="188"/>
      <c r="C19" s="188"/>
      <c r="D19" s="188"/>
      <c r="E19" s="188"/>
      <c r="F19" s="188"/>
      <c r="G19" s="188"/>
      <c r="H19" s="188"/>
      <c r="I19" s="188"/>
      <c r="J19" s="188"/>
      <c r="K19" s="188"/>
      <c r="L19" s="367"/>
    </row>
    <row r="20" spans="1:12" s="62" customFormat="1" ht="14.25" x14ac:dyDescent="0.2">
      <c r="A20" s="366"/>
      <c r="B20" s="632"/>
      <c r="C20" s="632"/>
      <c r="D20" s="632"/>
      <c r="E20" s="632"/>
      <c r="F20" s="632"/>
      <c r="G20" s="188"/>
      <c r="H20" s="632"/>
      <c r="I20" s="632"/>
      <c r="J20" s="632"/>
      <c r="K20" s="632"/>
      <c r="L20" s="367"/>
    </row>
    <row r="21" spans="1:12" s="62" customFormat="1" ht="14.25" x14ac:dyDescent="0.2">
      <c r="A21" s="366"/>
      <c r="B21" s="634" t="s">
        <v>449</v>
      </c>
      <c r="C21" s="634"/>
      <c r="D21" s="634"/>
      <c r="E21" s="634"/>
      <c r="F21" s="634"/>
      <c r="G21" s="188"/>
      <c r="H21" s="634" t="s">
        <v>304</v>
      </c>
      <c r="I21" s="634"/>
      <c r="J21" s="634"/>
      <c r="K21" s="634"/>
      <c r="L21" s="367"/>
    </row>
    <row r="22" spans="1:12" s="62" customFormat="1" ht="14.25" x14ac:dyDescent="0.2">
      <c r="A22" s="366"/>
      <c r="B22" s="188"/>
      <c r="C22" s="188"/>
      <c r="D22" s="188"/>
      <c r="E22" s="188"/>
      <c r="F22" s="188"/>
      <c r="G22" s="188"/>
      <c r="H22" s="188"/>
      <c r="I22" s="188"/>
      <c r="J22" s="188"/>
      <c r="K22" s="188"/>
      <c r="L22" s="367"/>
    </row>
    <row r="23" spans="1:12" s="62" customFormat="1" ht="14.25" x14ac:dyDescent="0.2">
      <c r="A23" s="366"/>
      <c r="B23" s="188"/>
      <c r="C23" s="188"/>
      <c r="D23" s="188"/>
      <c r="E23" s="188"/>
      <c r="F23" s="188"/>
      <c r="G23" s="188"/>
      <c r="H23" s="188"/>
      <c r="I23" s="188"/>
      <c r="J23" s="188"/>
      <c r="K23" s="188"/>
      <c r="L23" s="367"/>
    </row>
    <row r="24" spans="1:12" s="62" customFormat="1" ht="14.25" x14ac:dyDescent="0.2">
      <c r="A24" s="366"/>
      <c r="B24" s="632"/>
      <c r="C24" s="632"/>
      <c r="D24" s="632"/>
      <c r="E24" s="632"/>
      <c r="F24" s="632"/>
      <c r="G24" s="188"/>
      <c r="H24" s="633"/>
      <c r="I24" s="633"/>
      <c r="J24" s="633"/>
      <c r="K24" s="633"/>
      <c r="L24" s="367"/>
    </row>
    <row r="25" spans="1:12" s="62" customFormat="1" ht="14.25" x14ac:dyDescent="0.2">
      <c r="A25" s="366"/>
      <c r="B25" s="634" t="s">
        <v>305</v>
      </c>
      <c r="C25" s="634"/>
      <c r="D25" s="634"/>
      <c r="E25" s="634"/>
      <c r="F25" s="634"/>
      <c r="G25" s="188"/>
      <c r="H25" s="634" t="s">
        <v>357</v>
      </c>
      <c r="I25" s="634"/>
      <c r="J25" s="634"/>
      <c r="K25" s="634"/>
      <c r="L25" s="367"/>
    </row>
    <row r="26" spans="1:12" s="62" customFormat="1" ht="14.25" x14ac:dyDescent="0.2">
      <c r="A26" s="366"/>
      <c r="B26" s="360"/>
      <c r="C26" s="360"/>
      <c r="D26" s="360"/>
      <c r="E26" s="360"/>
      <c r="F26" s="360"/>
      <c r="G26" s="188"/>
      <c r="H26" s="360"/>
      <c r="I26" s="360"/>
      <c r="J26" s="360"/>
      <c r="K26" s="360"/>
      <c r="L26" s="370"/>
    </row>
    <row r="27" spans="1:12" ht="13.5" thickBot="1" x14ac:dyDescent="0.25">
      <c r="A27" s="371"/>
      <c r="B27" s="372"/>
      <c r="C27" s="372"/>
      <c r="D27" s="372"/>
      <c r="E27" s="372"/>
      <c r="F27" s="372"/>
      <c r="G27" s="372"/>
      <c r="H27" s="372"/>
      <c r="I27" s="372"/>
      <c r="J27" s="372"/>
      <c r="K27" s="372"/>
      <c r="L27" s="373"/>
    </row>
    <row r="28" spans="1:12" ht="13.5" thickTop="1" x14ac:dyDescent="0.2"/>
  </sheetData>
  <sheetProtection sheet="1" objects="1" scenarios="1"/>
  <mergeCells count="19">
    <mergeCell ref="A17:L17"/>
    <mergeCell ref="B20:F20"/>
    <mergeCell ref="H20:K20"/>
    <mergeCell ref="B24:F24"/>
    <mergeCell ref="H24:K24"/>
    <mergeCell ref="B25:F25"/>
    <mergeCell ref="H25:K25"/>
    <mergeCell ref="A1:L1"/>
    <mergeCell ref="A2:L2"/>
    <mergeCell ref="D6:L6"/>
    <mergeCell ref="D5:L5"/>
    <mergeCell ref="B21:F21"/>
    <mergeCell ref="H21:K21"/>
    <mergeCell ref="B8:K8"/>
    <mergeCell ref="B9:K9"/>
    <mergeCell ref="B11:L11"/>
    <mergeCell ref="B12:L12"/>
    <mergeCell ref="B14:L14"/>
    <mergeCell ref="B15:L15"/>
  </mergeCells>
  <phoneticPr fontId="6" type="noConversion"/>
  <printOptions horizontalCentered="1"/>
  <pageMargins left="0.5" right="0.5" top="1" bottom="0.75" header="0.3" footer="0.3"/>
  <pageSetup scale="95" orientation="portrait" r:id="rId1"/>
  <headerFooter alignWithMargins="0">
    <oddFooter>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B118"/>
  <sheetViews>
    <sheetView zoomScaleNormal="100" workbookViewId="0">
      <selection activeCell="D1" sqref="D1"/>
    </sheetView>
  </sheetViews>
  <sheetFormatPr defaultRowHeight="14.25" x14ac:dyDescent="0.2"/>
  <cols>
    <col min="1" max="1" width="88.5703125" style="62" bestFit="1" customWidth="1"/>
    <col min="2" max="2" width="9.140625" style="383"/>
    <col min="3" max="16384" width="9.140625" style="62"/>
  </cols>
  <sheetData>
    <row r="1" spans="1:2" ht="18" x14ac:dyDescent="0.25">
      <c r="A1" s="478" t="s">
        <v>445</v>
      </c>
      <c r="B1" s="478"/>
    </row>
    <row r="3" spans="1:2" x14ac:dyDescent="0.2">
      <c r="B3" s="381" t="s">
        <v>446</v>
      </c>
    </row>
    <row r="4" spans="1:2" x14ac:dyDescent="0.2">
      <c r="A4" s="62" t="s">
        <v>634</v>
      </c>
      <c r="B4" s="455">
        <v>3</v>
      </c>
    </row>
    <row r="5" spans="1:2" ht="15.75" customHeight="1" x14ac:dyDescent="0.2">
      <c r="A5" s="62" t="s">
        <v>227</v>
      </c>
      <c r="B5" s="380" t="s">
        <v>635</v>
      </c>
    </row>
    <row r="6" spans="1:2" ht="15.75" customHeight="1" x14ac:dyDescent="0.2">
      <c r="A6" s="62" t="s">
        <v>586</v>
      </c>
      <c r="B6" s="382">
        <v>5</v>
      </c>
    </row>
    <row r="7" spans="1:2" x14ac:dyDescent="0.2">
      <c r="A7" s="62" t="s">
        <v>587</v>
      </c>
      <c r="B7" s="383">
        <v>5</v>
      </c>
    </row>
    <row r="8" spans="1:2" ht="15.75" customHeight="1" x14ac:dyDescent="0.2">
      <c r="A8" s="62" t="s">
        <v>588</v>
      </c>
      <c r="B8" s="383">
        <v>6</v>
      </c>
    </row>
    <row r="9" spans="1:2" ht="15.75" customHeight="1" x14ac:dyDescent="0.2">
      <c r="A9" s="62" t="s">
        <v>591</v>
      </c>
      <c r="B9" s="383">
        <v>7</v>
      </c>
    </row>
    <row r="10" spans="1:2" ht="15.75" customHeight="1" x14ac:dyDescent="0.2">
      <c r="A10" s="62" t="s">
        <v>592</v>
      </c>
      <c r="B10" s="383">
        <v>8</v>
      </c>
    </row>
    <row r="11" spans="1:2" ht="15.75" customHeight="1" x14ac:dyDescent="0.2">
      <c r="A11" s="62" t="s">
        <v>593</v>
      </c>
      <c r="B11" s="383">
        <v>9</v>
      </c>
    </row>
    <row r="12" spans="1:2" ht="15.75" customHeight="1" x14ac:dyDescent="0.2">
      <c r="A12" s="62" t="s">
        <v>594</v>
      </c>
      <c r="B12" s="380" t="s">
        <v>636</v>
      </c>
    </row>
    <row r="13" spans="1:2" ht="15.75" customHeight="1" x14ac:dyDescent="0.2">
      <c r="A13" s="62" t="s">
        <v>595</v>
      </c>
      <c r="B13" s="383">
        <v>13</v>
      </c>
    </row>
    <row r="14" spans="1:2" ht="15.75" customHeight="1" x14ac:dyDescent="0.2">
      <c r="A14" s="62" t="s">
        <v>338</v>
      </c>
      <c r="B14" s="383">
        <v>14</v>
      </c>
    </row>
    <row r="15" spans="1:2" ht="15.75" customHeight="1" x14ac:dyDescent="0.2">
      <c r="A15" s="62" t="s">
        <v>217</v>
      </c>
      <c r="B15" s="383">
        <v>14</v>
      </c>
    </row>
    <row r="16" spans="1:2" ht="15.75" customHeight="1" x14ac:dyDescent="0.2">
      <c r="A16" s="62" t="s">
        <v>218</v>
      </c>
      <c r="B16" s="383">
        <v>15</v>
      </c>
    </row>
    <row r="17" spans="1:2" ht="15.75" customHeight="1" x14ac:dyDescent="0.2">
      <c r="A17" s="62" t="s">
        <v>219</v>
      </c>
      <c r="B17" s="383">
        <v>16</v>
      </c>
    </row>
    <row r="18" spans="1:2" ht="15.75" customHeight="1" x14ac:dyDescent="0.2">
      <c r="A18" s="62" t="s">
        <v>596</v>
      </c>
      <c r="B18" s="383">
        <v>16</v>
      </c>
    </row>
    <row r="19" spans="1:2" ht="15.75" customHeight="1" x14ac:dyDescent="0.2">
      <c r="A19" s="62" t="s">
        <v>220</v>
      </c>
      <c r="B19" s="383">
        <v>16</v>
      </c>
    </row>
    <row r="20" spans="1:2" ht="15.75" customHeight="1" x14ac:dyDescent="0.2">
      <c r="A20" s="62" t="s">
        <v>221</v>
      </c>
      <c r="B20" s="383">
        <v>17</v>
      </c>
    </row>
    <row r="21" spans="1:2" ht="15.75" customHeight="1" x14ac:dyDescent="0.2">
      <c r="A21" s="62" t="s">
        <v>560</v>
      </c>
      <c r="B21" s="383">
        <v>18</v>
      </c>
    </row>
    <row r="22" spans="1:2" ht="15.75" customHeight="1" x14ac:dyDescent="0.2">
      <c r="A22" s="62" t="s">
        <v>358</v>
      </c>
      <c r="B22" s="383">
        <v>19</v>
      </c>
    </row>
    <row r="23" spans="1:2" ht="15.75" customHeight="1" x14ac:dyDescent="0.2">
      <c r="A23" s="62" t="s">
        <v>359</v>
      </c>
      <c r="B23" s="383">
        <v>20</v>
      </c>
    </row>
    <row r="24" spans="1:2" ht="6.75" customHeight="1" x14ac:dyDescent="0.2"/>
    <row r="34" spans="2:2" x14ac:dyDescent="0.2">
      <c r="B34" s="384"/>
    </row>
    <row r="35" spans="2:2" x14ac:dyDescent="0.2">
      <c r="B35" s="384"/>
    </row>
    <row r="36" spans="2:2" x14ac:dyDescent="0.2">
      <c r="B36" s="384"/>
    </row>
    <row r="37" spans="2:2" x14ac:dyDescent="0.2">
      <c r="B37" s="384"/>
    </row>
    <row r="38" spans="2:2" x14ac:dyDescent="0.2">
      <c r="B38" s="384"/>
    </row>
    <row r="39" spans="2:2" x14ac:dyDescent="0.2">
      <c r="B39" s="384"/>
    </row>
    <row r="40" spans="2:2" x14ac:dyDescent="0.2">
      <c r="B40" s="384"/>
    </row>
    <row r="41" spans="2:2" x14ac:dyDescent="0.2">
      <c r="B41" s="384"/>
    </row>
    <row r="42" spans="2:2" x14ac:dyDescent="0.2">
      <c r="B42" s="384"/>
    </row>
    <row r="43" spans="2:2" x14ac:dyDescent="0.2">
      <c r="B43" s="384"/>
    </row>
    <row r="44" spans="2:2" x14ac:dyDescent="0.2">
      <c r="B44" s="384"/>
    </row>
    <row r="45" spans="2:2" x14ac:dyDescent="0.2">
      <c r="B45" s="384"/>
    </row>
    <row r="46" spans="2:2" x14ac:dyDescent="0.2">
      <c r="B46" s="384"/>
    </row>
    <row r="47" spans="2:2" x14ac:dyDescent="0.2">
      <c r="B47" s="384"/>
    </row>
    <row r="48" spans="2:2" x14ac:dyDescent="0.2">
      <c r="B48" s="384"/>
    </row>
    <row r="49" spans="2:2" x14ac:dyDescent="0.2">
      <c r="B49" s="384"/>
    </row>
    <row r="50" spans="2:2" x14ac:dyDescent="0.2">
      <c r="B50" s="384"/>
    </row>
    <row r="51" spans="2:2" x14ac:dyDescent="0.2">
      <c r="B51" s="384"/>
    </row>
    <row r="52" spans="2:2" x14ac:dyDescent="0.2">
      <c r="B52" s="384"/>
    </row>
    <row r="53" spans="2:2" x14ac:dyDescent="0.2">
      <c r="B53" s="384"/>
    </row>
    <row r="54" spans="2:2" x14ac:dyDescent="0.2">
      <c r="B54" s="384"/>
    </row>
    <row r="55" spans="2:2" x14ac:dyDescent="0.2">
      <c r="B55" s="384"/>
    </row>
    <row r="56" spans="2:2" x14ac:dyDescent="0.2">
      <c r="B56" s="384"/>
    </row>
    <row r="57" spans="2:2" x14ac:dyDescent="0.2">
      <c r="B57" s="384"/>
    </row>
    <row r="58" spans="2:2" x14ac:dyDescent="0.2">
      <c r="B58" s="384"/>
    </row>
    <row r="59" spans="2:2" x14ac:dyDescent="0.2">
      <c r="B59" s="384"/>
    </row>
    <row r="60" spans="2:2" x14ac:dyDescent="0.2">
      <c r="B60" s="384"/>
    </row>
    <row r="61" spans="2:2" x14ac:dyDescent="0.2">
      <c r="B61" s="384"/>
    </row>
    <row r="62" spans="2:2" x14ac:dyDescent="0.2">
      <c r="B62" s="384"/>
    </row>
    <row r="63" spans="2:2" x14ac:dyDescent="0.2">
      <c r="B63" s="384"/>
    </row>
    <row r="64" spans="2:2" x14ac:dyDescent="0.2">
      <c r="B64" s="384"/>
    </row>
    <row r="65" spans="2:2" x14ac:dyDescent="0.2">
      <c r="B65" s="384"/>
    </row>
    <row r="66" spans="2:2" x14ac:dyDescent="0.2">
      <c r="B66" s="384"/>
    </row>
    <row r="67" spans="2:2" x14ac:dyDescent="0.2">
      <c r="B67" s="384"/>
    </row>
    <row r="68" spans="2:2" x14ac:dyDescent="0.2">
      <c r="B68" s="384"/>
    </row>
    <row r="69" spans="2:2" x14ac:dyDescent="0.2">
      <c r="B69" s="384"/>
    </row>
    <row r="70" spans="2:2" x14ac:dyDescent="0.2">
      <c r="B70" s="384"/>
    </row>
    <row r="71" spans="2:2" x14ac:dyDescent="0.2">
      <c r="B71" s="384"/>
    </row>
    <row r="72" spans="2:2" x14ac:dyDescent="0.2">
      <c r="B72" s="384"/>
    </row>
    <row r="73" spans="2:2" x14ac:dyDescent="0.2">
      <c r="B73" s="384"/>
    </row>
    <row r="74" spans="2:2" x14ac:dyDescent="0.2">
      <c r="B74" s="384"/>
    </row>
    <row r="75" spans="2:2" x14ac:dyDescent="0.2">
      <c r="B75" s="384"/>
    </row>
    <row r="76" spans="2:2" x14ac:dyDescent="0.2">
      <c r="B76" s="384"/>
    </row>
    <row r="77" spans="2:2" x14ac:dyDescent="0.2">
      <c r="B77" s="384"/>
    </row>
    <row r="78" spans="2:2" x14ac:dyDescent="0.2">
      <c r="B78" s="384"/>
    </row>
    <row r="79" spans="2:2" x14ac:dyDescent="0.2">
      <c r="B79" s="384"/>
    </row>
    <row r="80" spans="2:2" x14ac:dyDescent="0.2">
      <c r="B80" s="384"/>
    </row>
    <row r="81" spans="2:2" x14ac:dyDescent="0.2">
      <c r="B81" s="384"/>
    </row>
    <row r="82" spans="2:2" x14ac:dyDescent="0.2">
      <c r="B82" s="384"/>
    </row>
    <row r="83" spans="2:2" x14ac:dyDescent="0.2">
      <c r="B83" s="384"/>
    </row>
    <row r="84" spans="2:2" x14ac:dyDescent="0.2">
      <c r="B84" s="384"/>
    </row>
    <row r="85" spans="2:2" x14ac:dyDescent="0.2">
      <c r="B85" s="384"/>
    </row>
    <row r="86" spans="2:2" x14ac:dyDescent="0.2">
      <c r="B86" s="384"/>
    </row>
    <row r="87" spans="2:2" x14ac:dyDescent="0.2">
      <c r="B87" s="384"/>
    </row>
    <row r="88" spans="2:2" x14ac:dyDescent="0.2">
      <c r="B88" s="384"/>
    </row>
    <row r="89" spans="2:2" x14ac:dyDescent="0.2">
      <c r="B89" s="384"/>
    </row>
    <row r="90" spans="2:2" x14ac:dyDescent="0.2">
      <c r="B90" s="384"/>
    </row>
    <row r="91" spans="2:2" x14ac:dyDescent="0.2">
      <c r="B91" s="384"/>
    </row>
    <row r="92" spans="2:2" x14ac:dyDescent="0.2">
      <c r="B92" s="384"/>
    </row>
    <row r="93" spans="2:2" x14ac:dyDescent="0.2">
      <c r="B93" s="384"/>
    </row>
    <row r="94" spans="2:2" x14ac:dyDescent="0.2">
      <c r="B94" s="384"/>
    </row>
    <row r="95" spans="2:2" x14ac:dyDescent="0.2">
      <c r="B95" s="384"/>
    </row>
    <row r="96" spans="2:2" x14ac:dyDescent="0.2">
      <c r="B96" s="384"/>
    </row>
    <row r="97" spans="2:2" x14ac:dyDescent="0.2">
      <c r="B97" s="384"/>
    </row>
    <row r="98" spans="2:2" x14ac:dyDescent="0.2">
      <c r="B98" s="384"/>
    </row>
    <row r="99" spans="2:2" x14ac:dyDescent="0.2">
      <c r="B99" s="384"/>
    </row>
    <row r="100" spans="2:2" x14ac:dyDescent="0.2">
      <c r="B100" s="384"/>
    </row>
    <row r="101" spans="2:2" x14ac:dyDescent="0.2">
      <c r="B101" s="384"/>
    </row>
    <row r="102" spans="2:2" x14ac:dyDescent="0.2">
      <c r="B102" s="384"/>
    </row>
    <row r="103" spans="2:2" x14ac:dyDescent="0.2">
      <c r="B103" s="384"/>
    </row>
    <row r="104" spans="2:2" x14ac:dyDescent="0.2">
      <c r="B104" s="384"/>
    </row>
    <row r="105" spans="2:2" x14ac:dyDescent="0.2">
      <c r="B105" s="384"/>
    </row>
    <row r="106" spans="2:2" x14ac:dyDescent="0.2">
      <c r="B106" s="384"/>
    </row>
    <row r="107" spans="2:2" x14ac:dyDescent="0.2">
      <c r="B107" s="384"/>
    </row>
    <row r="108" spans="2:2" x14ac:dyDescent="0.2">
      <c r="B108" s="384"/>
    </row>
    <row r="109" spans="2:2" x14ac:dyDescent="0.2">
      <c r="B109" s="384"/>
    </row>
    <row r="110" spans="2:2" x14ac:dyDescent="0.2">
      <c r="B110" s="384"/>
    </row>
    <row r="111" spans="2:2" x14ac:dyDescent="0.2">
      <c r="B111" s="384"/>
    </row>
    <row r="112" spans="2:2" x14ac:dyDescent="0.2">
      <c r="B112" s="384"/>
    </row>
    <row r="113" spans="2:2" x14ac:dyDescent="0.2">
      <c r="B113" s="384"/>
    </row>
    <row r="114" spans="2:2" x14ac:dyDescent="0.2">
      <c r="B114" s="384"/>
    </row>
    <row r="115" spans="2:2" x14ac:dyDescent="0.2">
      <c r="B115" s="384"/>
    </row>
    <row r="116" spans="2:2" x14ac:dyDescent="0.2">
      <c r="B116" s="384"/>
    </row>
    <row r="117" spans="2:2" x14ac:dyDescent="0.2">
      <c r="B117" s="384"/>
    </row>
    <row r="118" spans="2:2" x14ac:dyDescent="0.2">
      <c r="B118" s="384"/>
    </row>
  </sheetData>
  <sheetProtection sheet="1" objects="1" scenarios="1"/>
  <mergeCells count="1">
    <mergeCell ref="A1:B1"/>
  </mergeCells>
  <phoneticPr fontId="6" type="noConversion"/>
  <printOptions horizontalCentered="1"/>
  <pageMargins left="0.75" right="0.75" top="1" bottom="0.75" header="0.3" footer="0.3"/>
  <pageSetup scale="90" orientation="portrait" r:id="rId1"/>
  <headerFooter alignWithMargins="0">
    <oddFooter>&amp;C&amp;P of 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50"/>
  </sheetPr>
  <dimension ref="A1:E279"/>
  <sheetViews>
    <sheetView zoomScaleNormal="100" workbookViewId="0">
      <selection activeCell="D16" sqref="D16"/>
    </sheetView>
  </sheetViews>
  <sheetFormatPr defaultRowHeight="15" x14ac:dyDescent="0.2"/>
  <cols>
    <col min="1" max="1" width="45.7109375" style="23" customWidth="1"/>
    <col min="2" max="3" width="9.140625" style="23"/>
    <col min="4" max="4" width="9.42578125" style="23" customWidth="1"/>
    <col min="5" max="5" width="9.140625" style="374"/>
    <col min="6" max="16384" width="9.140625" style="23"/>
  </cols>
  <sheetData>
    <row r="1" spans="1:5" ht="18" x14ac:dyDescent="0.25">
      <c r="A1" s="478" t="s">
        <v>251</v>
      </c>
      <c r="B1" s="478"/>
      <c r="C1" s="478"/>
      <c r="D1" s="478"/>
      <c r="E1" s="374" t="s">
        <v>316</v>
      </c>
    </row>
    <row r="2" spans="1:5" ht="18" x14ac:dyDescent="0.25">
      <c r="A2" s="375"/>
      <c r="B2" s="375"/>
      <c r="C2" s="375"/>
      <c r="D2" s="361"/>
    </row>
    <row r="3" spans="1:5" ht="15" customHeight="1" thickBot="1" x14ac:dyDescent="0.25">
      <c r="D3" s="376" t="s">
        <v>253</v>
      </c>
    </row>
    <row r="4" spans="1:5" x14ac:dyDescent="0.2">
      <c r="A4" s="377" t="s">
        <v>572</v>
      </c>
      <c r="B4" s="377"/>
      <c r="C4" s="377"/>
      <c r="D4" s="374">
        <v>17</v>
      </c>
    </row>
    <row r="5" spans="1:5" x14ac:dyDescent="0.2">
      <c r="A5" s="377" t="s">
        <v>332</v>
      </c>
      <c r="B5" s="377"/>
      <c r="C5" s="377"/>
      <c r="D5" s="374">
        <v>18</v>
      </c>
    </row>
    <row r="6" spans="1:5" x14ac:dyDescent="0.2">
      <c r="A6" s="377" t="s">
        <v>573</v>
      </c>
      <c r="B6" s="377"/>
      <c r="C6" s="377"/>
      <c r="D6" s="374">
        <v>18</v>
      </c>
    </row>
    <row r="7" spans="1:5" x14ac:dyDescent="0.2">
      <c r="A7" s="377" t="s">
        <v>333</v>
      </c>
      <c r="B7" s="377"/>
      <c r="C7" s="377"/>
      <c r="D7" s="374">
        <v>18</v>
      </c>
    </row>
    <row r="8" spans="1:5" x14ac:dyDescent="0.2">
      <c r="A8" s="377" t="s">
        <v>325</v>
      </c>
      <c r="B8" s="377"/>
      <c r="C8" s="377"/>
      <c r="D8" s="374">
        <v>7</v>
      </c>
    </row>
    <row r="9" spans="1:5" x14ac:dyDescent="0.2">
      <c r="A9" s="377" t="s">
        <v>637</v>
      </c>
      <c r="B9" s="377"/>
      <c r="C9" s="377"/>
      <c r="D9" s="374">
        <v>18</v>
      </c>
    </row>
    <row r="10" spans="1:5" x14ac:dyDescent="0.2">
      <c r="A10" s="377" t="s">
        <v>574</v>
      </c>
      <c r="B10" s="377"/>
      <c r="C10" s="377"/>
      <c r="D10" s="374">
        <v>16</v>
      </c>
    </row>
    <row r="11" spans="1:5" x14ac:dyDescent="0.2">
      <c r="A11" s="377" t="s">
        <v>336</v>
      </c>
      <c r="B11" s="377"/>
      <c r="C11" s="377"/>
      <c r="D11" s="456" t="s">
        <v>636</v>
      </c>
    </row>
    <row r="12" spans="1:5" x14ac:dyDescent="0.2">
      <c r="A12" s="377" t="s">
        <v>335</v>
      </c>
      <c r="B12" s="377"/>
      <c r="C12" s="377"/>
      <c r="D12" s="374">
        <v>9</v>
      </c>
    </row>
    <row r="13" spans="1:5" x14ac:dyDescent="0.2">
      <c r="A13" s="377" t="s">
        <v>326</v>
      </c>
      <c r="B13" s="377"/>
      <c r="C13" s="377"/>
      <c r="D13" s="374">
        <v>17</v>
      </c>
    </row>
    <row r="14" spans="1:5" x14ac:dyDescent="0.2">
      <c r="A14" s="377" t="s">
        <v>638</v>
      </c>
      <c r="B14" s="377"/>
      <c r="C14" s="377"/>
      <c r="D14" s="374">
        <v>6</v>
      </c>
    </row>
    <row r="15" spans="1:5" x14ac:dyDescent="0.2">
      <c r="A15" s="377" t="s">
        <v>575</v>
      </c>
      <c r="B15" s="377"/>
      <c r="C15" s="377"/>
      <c r="D15" s="374">
        <v>16</v>
      </c>
    </row>
    <row r="16" spans="1:5" x14ac:dyDescent="0.2">
      <c r="A16" s="377" t="s">
        <v>304</v>
      </c>
      <c r="B16" s="377"/>
      <c r="C16" s="377"/>
      <c r="D16" s="374">
        <v>19</v>
      </c>
    </row>
    <row r="17" spans="1:5" x14ac:dyDescent="0.2">
      <c r="A17" s="377" t="s">
        <v>597</v>
      </c>
      <c r="B17" s="377"/>
      <c r="C17" s="377"/>
      <c r="D17" s="374">
        <v>14</v>
      </c>
      <c r="E17" s="23"/>
    </row>
    <row r="18" spans="1:5" x14ac:dyDescent="0.2">
      <c r="A18" s="377" t="s">
        <v>327</v>
      </c>
      <c r="B18" s="377"/>
      <c r="C18" s="377"/>
      <c r="D18" s="374">
        <v>14</v>
      </c>
      <c r="E18" s="23"/>
    </row>
    <row r="19" spans="1:5" x14ac:dyDescent="0.2">
      <c r="A19" s="377" t="s">
        <v>337</v>
      </c>
      <c r="B19" s="377"/>
      <c r="C19" s="377"/>
      <c r="D19" s="374">
        <v>13</v>
      </c>
      <c r="E19" s="23"/>
    </row>
    <row r="20" spans="1:5" x14ac:dyDescent="0.2">
      <c r="A20" s="377" t="s">
        <v>328</v>
      </c>
      <c r="B20" s="377"/>
      <c r="C20" s="377"/>
      <c r="D20" s="374">
        <v>15</v>
      </c>
      <c r="E20" s="23"/>
    </row>
    <row r="21" spans="1:5" x14ac:dyDescent="0.2">
      <c r="A21" s="377" t="s">
        <v>329</v>
      </c>
      <c r="B21" s="377"/>
      <c r="C21" s="377"/>
      <c r="D21" s="456" t="s">
        <v>635</v>
      </c>
      <c r="E21" s="23"/>
    </row>
    <row r="22" spans="1:5" ht="12.75" x14ac:dyDescent="0.2">
      <c r="E22" s="23"/>
    </row>
    <row r="23" spans="1:5" ht="12.75" x14ac:dyDescent="0.2">
      <c r="E23" s="23"/>
    </row>
    <row r="24" spans="1:5" ht="12.75" x14ac:dyDescent="0.2">
      <c r="E24" s="23"/>
    </row>
    <row r="25" spans="1:5" ht="12.75" x14ac:dyDescent="0.2">
      <c r="E25" s="23"/>
    </row>
    <row r="26" spans="1:5" ht="12.75" x14ac:dyDescent="0.2">
      <c r="E26" s="23"/>
    </row>
    <row r="27" spans="1:5" ht="12.75" x14ac:dyDescent="0.2">
      <c r="E27" s="23"/>
    </row>
    <row r="28" spans="1:5" ht="12.75" x14ac:dyDescent="0.2">
      <c r="E28" s="23"/>
    </row>
    <row r="29" spans="1:5" ht="12.75" x14ac:dyDescent="0.2">
      <c r="E29" s="23"/>
    </row>
    <row r="30" spans="1:5" ht="12.75" x14ac:dyDescent="0.2">
      <c r="E30" s="23"/>
    </row>
    <row r="31" spans="1:5" ht="12.75" x14ac:dyDescent="0.2">
      <c r="E31" s="23"/>
    </row>
    <row r="32" spans="1:5" ht="12.75" x14ac:dyDescent="0.2">
      <c r="E32" s="23"/>
    </row>
    <row r="33" spans="5:5" ht="12.75" x14ac:dyDescent="0.2">
      <c r="E33" s="23"/>
    </row>
    <row r="34" spans="5:5" ht="12.75" x14ac:dyDescent="0.2">
      <c r="E34" s="23"/>
    </row>
    <row r="35" spans="5:5" ht="12.75" x14ac:dyDescent="0.2">
      <c r="E35" s="23"/>
    </row>
    <row r="36" spans="5:5" ht="12.75" x14ac:dyDescent="0.2">
      <c r="E36" s="23"/>
    </row>
    <row r="37" spans="5:5" ht="12.75" x14ac:dyDescent="0.2">
      <c r="E37" s="23"/>
    </row>
    <row r="38" spans="5:5" ht="12.75" x14ac:dyDescent="0.2">
      <c r="E38" s="23"/>
    </row>
    <row r="39" spans="5:5" ht="12.75" x14ac:dyDescent="0.2">
      <c r="E39" s="23"/>
    </row>
    <row r="40" spans="5:5" ht="12.75" x14ac:dyDescent="0.2">
      <c r="E40" s="23"/>
    </row>
    <row r="41" spans="5:5" ht="12.75" x14ac:dyDescent="0.2">
      <c r="E41" s="23"/>
    </row>
    <row r="42" spans="5:5" ht="12.75" x14ac:dyDescent="0.2">
      <c r="E42" s="23"/>
    </row>
    <row r="43" spans="5:5" ht="12.75" x14ac:dyDescent="0.2">
      <c r="E43" s="23"/>
    </row>
    <row r="44" spans="5:5" ht="12.75" x14ac:dyDescent="0.2">
      <c r="E44" s="23"/>
    </row>
    <row r="45" spans="5:5" ht="12.75" x14ac:dyDescent="0.2">
      <c r="E45" s="23"/>
    </row>
    <row r="46" spans="5:5" ht="12.75" x14ac:dyDescent="0.2">
      <c r="E46" s="23"/>
    </row>
    <row r="47" spans="5:5" ht="12.75" x14ac:dyDescent="0.2">
      <c r="E47" s="23"/>
    </row>
    <row r="48" spans="5:5" ht="12.75" x14ac:dyDescent="0.2">
      <c r="E48" s="23"/>
    </row>
    <row r="49" spans="5:5" ht="12.75" x14ac:dyDescent="0.2">
      <c r="E49" s="23"/>
    </row>
    <row r="50" spans="5:5" ht="12.75" x14ac:dyDescent="0.2">
      <c r="E50" s="23"/>
    </row>
    <row r="51" spans="5:5" ht="12.75" x14ac:dyDescent="0.2">
      <c r="E51" s="23"/>
    </row>
    <row r="52" spans="5:5" ht="12.75" x14ac:dyDescent="0.2">
      <c r="E52" s="23"/>
    </row>
    <row r="53" spans="5:5" ht="12.75" x14ac:dyDescent="0.2">
      <c r="E53" s="23"/>
    </row>
    <row r="54" spans="5:5" ht="12.75" x14ac:dyDescent="0.2">
      <c r="E54" s="23"/>
    </row>
    <row r="55" spans="5:5" ht="12.75" x14ac:dyDescent="0.2">
      <c r="E55" s="23"/>
    </row>
    <row r="56" spans="5:5" ht="12.75" x14ac:dyDescent="0.2">
      <c r="E56" s="23"/>
    </row>
    <row r="57" spans="5:5" ht="12.75" x14ac:dyDescent="0.2">
      <c r="E57" s="23"/>
    </row>
    <row r="58" spans="5:5" ht="12.75" x14ac:dyDescent="0.2">
      <c r="E58" s="23"/>
    </row>
    <row r="59" spans="5:5" ht="12.75" x14ac:dyDescent="0.2">
      <c r="E59" s="23"/>
    </row>
    <row r="60" spans="5:5" ht="12.75" x14ac:dyDescent="0.2">
      <c r="E60" s="23"/>
    </row>
    <row r="61" spans="5:5" ht="12.75" x14ac:dyDescent="0.2">
      <c r="E61" s="23"/>
    </row>
    <row r="62" spans="5:5" ht="12.75" x14ac:dyDescent="0.2">
      <c r="E62" s="23"/>
    </row>
    <row r="63" spans="5:5" ht="12.75" x14ac:dyDescent="0.2">
      <c r="E63" s="23"/>
    </row>
    <row r="64" spans="5:5" ht="12.75" x14ac:dyDescent="0.2">
      <c r="E64" s="23"/>
    </row>
    <row r="65" spans="5:5" ht="12.75" x14ac:dyDescent="0.2">
      <c r="E65" s="23"/>
    </row>
    <row r="66" spans="5:5" ht="12.75" x14ac:dyDescent="0.2">
      <c r="E66" s="23"/>
    </row>
    <row r="67" spans="5:5" ht="12.75" x14ac:dyDescent="0.2">
      <c r="E67" s="23"/>
    </row>
    <row r="68" spans="5:5" ht="12.75" x14ac:dyDescent="0.2">
      <c r="E68" s="23"/>
    </row>
    <row r="69" spans="5:5" ht="12.75" x14ac:dyDescent="0.2">
      <c r="E69" s="23"/>
    </row>
    <row r="70" spans="5:5" ht="12.75" x14ac:dyDescent="0.2">
      <c r="E70" s="23"/>
    </row>
    <row r="71" spans="5:5" ht="12.75" x14ac:dyDescent="0.2">
      <c r="E71" s="23"/>
    </row>
    <row r="72" spans="5:5" ht="12.75" x14ac:dyDescent="0.2">
      <c r="E72" s="23"/>
    </row>
    <row r="73" spans="5:5" ht="12.75" x14ac:dyDescent="0.2">
      <c r="E73" s="23"/>
    </row>
    <row r="74" spans="5:5" ht="12.75" x14ac:dyDescent="0.2">
      <c r="E74" s="23"/>
    </row>
    <row r="75" spans="5:5" ht="12.75" x14ac:dyDescent="0.2">
      <c r="E75" s="23"/>
    </row>
    <row r="76" spans="5:5" ht="12.75" x14ac:dyDescent="0.2">
      <c r="E76" s="23"/>
    </row>
    <row r="77" spans="5:5" ht="12.75" x14ac:dyDescent="0.2">
      <c r="E77" s="23"/>
    </row>
    <row r="78" spans="5:5" ht="12.75" x14ac:dyDescent="0.2">
      <c r="E78" s="23"/>
    </row>
    <row r="79" spans="5:5" ht="12.75" x14ac:dyDescent="0.2">
      <c r="E79" s="23"/>
    </row>
    <row r="80" spans="5:5" ht="12.75" x14ac:dyDescent="0.2">
      <c r="E80" s="23"/>
    </row>
    <row r="81" spans="5:5" ht="12.75" x14ac:dyDescent="0.2">
      <c r="E81" s="23"/>
    </row>
    <row r="82" spans="5:5" ht="12.75" x14ac:dyDescent="0.2">
      <c r="E82" s="23"/>
    </row>
    <row r="83" spans="5:5" ht="12.75" x14ac:dyDescent="0.2">
      <c r="E83" s="23"/>
    </row>
    <row r="84" spans="5:5" ht="12.75" x14ac:dyDescent="0.2">
      <c r="E84" s="23"/>
    </row>
    <row r="85" spans="5:5" ht="12.75" x14ac:dyDescent="0.2">
      <c r="E85" s="23"/>
    </row>
    <row r="86" spans="5:5" ht="12.75" x14ac:dyDescent="0.2">
      <c r="E86" s="23"/>
    </row>
    <row r="87" spans="5:5" ht="12.75" x14ac:dyDescent="0.2">
      <c r="E87" s="23"/>
    </row>
    <row r="88" spans="5:5" ht="12.75" x14ac:dyDescent="0.2">
      <c r="E88" s="23"/>
    </row>
    <row r="89" spans="5:5" ht="12.75" x14ac:dyDescent="0.2">
      <c r="E89" s="23"/>
    </row>
    <row r="90" spans="5:5" ht="12.75" x14ac:dyDescent="0.2">
      <c r="E90" s="23"/>
    </row>
    <row r="91" spans="5:5" ht="12.75" x14ac:dyDescent="0.2">
      <c r="E91" s="23"/>
    </row>
    <row r="92" spans="5:5" ht="12.75" x14ac:dyDescent="0.2">
      <c r="E92" s="23"/>
    </row>
    <row r="93" spans="5:5" ht="12.75" x14ac:dyDescent="0.2">
      <c r="E93" s="23"/>
    </row>
    <row r="94" spans="5:5" ht="12.75" x14ac:dyDescent="0.2">
      <c r="E94" s="23"/>
    </row>
    <row r="95" spans="5:5" ht="12.75" x14ac:dyDescent="0.2">
      <c r="E95" s="23"/>
    </row>
    <row r="96" spans="5:5" ht="12.75" x14ac:dyDescent="0.2">
      <c r="E96" s="23"/>
    </row>
    <row r="97" spans="5:5" ht="12.75" x14ac:dyDescent="0.2">
      <c r="E97" s="23"/>
    </row>
    <row r="98" spans="5:5" ht="12.75" x14ac:dyDescent="0.2">
      <c r="E98" s="23"/>
    </row>
    <row r="99" spans="5:5" ht="12.75" x14ac:dyDescent="0.2">
      <c r="E99" s="23"/>
    </row>
    <row r="100" spans="5:5" ht="12.75" x14ac:dyDescent="0.2">
      <c r="E100" s="23"/>
    </row>
    <row r="101" spans="5:5" ht="12.75" x14ac:dyDescent="0.2">
      <c r="E101" s="23"/>
    </row>
    <row r="102" spans="5:5" ht="12.75" x14ac:dyDescent="0.2">
      <c r="E102" s="23"/>
    </row>
    <row r="103" spans="5:5" ht="12.75" x14ac:dyDescent="0.2">
      <c r="E103" s="23"/>
    </row>
    <row r="104" spans="5:5" ht="12.75" x14ac:dyDescent="0.2">
      <c r="E104" s="23"/>
    </row>
    <row r="105" spans="5:5" ht="12.75" x14ac:dyDescent="0.2">
      <c r="E105" s="23"/>
    </row>
    <row r="106" spans="5:5" ht="12.75" x14ac:dyDescent="0.2">
      <c r="E106" s="23"/>
    </row>
    <row r="107" spans="5:5" ht="12.75" x14ac:dyDescent="0.2">
      <c r="E107" s="23"/>
    </row>
    <row r="108" spans="5:5" ht="12.75" x14ac:dyDescent="0.2">
      <c r="E108" s="23"/>
    </row>
    <row r="109" spans="5:5" ht="12.75" x14ac:dyDescent="0.2">
      <c r="E109" s="23"/>
    </row>
    <row r="110" spans="5:5" ht="12.75" x14ac:dyDescent="0.2">
      <c r="E110" s="23"/>
    </row>
    <row r="111" spans="5:5" ht="12.75" x14ac:dyDescent="0.2">
      <c r="E111" s="23"/>
    </row>
    <row r="112" spans="5:5" ht="12.75" x14ac:dyDescent="0.2">
      <c r="E112" s="23"/>
    </row>
    <row r="113" spans="5:5" ht="12.75" x14ac:dyDescent="0.2">
      <c r="E113" s="23"/>
    </row>
    <row r="114" spans="5:5" ht="12.75" x14ac:dyDescent="0.2">
      <c r="E114" s="23"/>
    </row>
    <row r="115" spans="5:5" ht="12.75" x14ac:dyDescent="0.2">
      <c r="E115" s="23"/>
    </row>
    <row r="116" spans="5:5" ht="12.75" x14ac:dyDescent="0.2">
      <c r="E116" s="23"/>
    </row>
    <row r="117" spans="5:5" ht="12.75" x14ac:dyDescent="0.2">
      <c r="E117" s="23"/>
    </row>
    <row r="118" spans="5:5" ht="12.75" x14ac:dyDescent="0.2">
      <c r="E118" s="23"/>
    </row>
    <row r="119" spans="5:5" ht="12.75" x14ac:dyDescent="0.2">
      <c r="E119" s="23"/>
    </row>
    <row r="120" spans="5:5" ht="12.75" x14ac:dyDescent="0.2">
      <c r="E120" s="23"/>
    </row>
    <row r="121" spans="5:5" ht="12.75" x14ac:dyDescent="0.2">
      <c r="E121" s="23"/>
    </row>
    <row r="122" spans="5:5" ht="12.75" x14ac:dyDescent="0.2">
      <c r="E122" s="23"/>
    </row>
    <row r="123" spans="5:5" ht="12.75" x14ac:dyDescent="0.2">
      <c r="E123" s="23"/>
    </row>
    <row r="124" spans="5:5" ht="12.75" x14ac:dyDescent="0.2">
      <c r="E124" s="23"/>
    </row>
    <row r="125" spans="5:5" ht="12.75" x14ac:dyDescent="0.2">
      <c r="E125" s="23"/>
    </row>
    <row r="126" spans="5:5" ht="12.75" x14ac:dyDescent="0.2">
      <c r="E126" s="23"/>
    </row>
    <row r="127" spans="5:5" ht="12.75" x14ac:dyDescent="0.2">
      <c r="E127" s="23"/>
    </row>
    <row r="128" spans="5:5" ht="12.75" x14ac:dyDescent="0.2">
      <c r="E128" s="23"/>
    </row>
    <row r="129" spans="5:5" ht="12.75" x14ac:dyDescent="0.2">
      <c r="E129" s="23"/>
    </row>
    <row r="130" spans="5:5" ht="12.75" x14ac:dyDescent="0.2">
      <c r="E130" s="23"/>
    </row>
    <row r="131" spans="5:5" ht="12.75" x14ac:dyDescent="0.2">
      <c r="E131" s="23"/>
    </row>
    <row r="132" spans="5:5" ht="12.75" x14ac:dyDescent="0.2">
      <c r="E132" s="23"/>
    </row>
    <row r="133" spans="5:5" ht="12.75" x14ac:dyDescent="0.2">
      <c r="E133" s="23"/>
    </row>
    <row r="134" spans="5:5" ht="12.75" x14ac:dyDescent="0.2">
      <c r="E134" s="23"/>
    </row>
    <row r="135" spans="5:5" ht="12.75" x14ac:dyDescent="0.2">
      <c r="E135" s="23"/>
    </row>
    <row r="136" spans="5:5" ht="12.75" x14ac:dyDescent="0.2">
      <c r="E136" s="23"/>
    </row>
    <row r="137" spans="5:5" ht="12.75" x14ac:dyDescent="0.2">
      <c r="E137" s="23"/>
    </row>
    <row r="138" spans="5:5" ht="12.75" x14ac:dyDescent="0.2">
      <c r="E138" s="23"/>
    </row>
    <row r="139" spans="5:5" ht="12.75" x14ac:dyDescent="0.2">
      <c r="E139" s="23"/>
    </row>
    <row r="140" spans="5:5" ht="12.75" x14ac:dyDescent="0.2">
      <c r="E140" s="23"/>
    </row>
    <row r="141" spans="5:5" ht="12.75" x14ac:dyDescent="0.2">
      <c r="E141" s="23"/>
    </row>
    <row r="142" spans="5:5" ht="12.75" x14ac:dyDescent="0.2">
      <c r="E142" s="23"/>
    </row>
    <row r="143" spans="5:5" ht="12.75" x14ac:dyDescent="0.2">
      <c r="E143" s="23"/>
    </row>
    <row r="144" spans="5:5" ht="12.75" x14ac:dyDescent="0.2">
      <c r="E144" s="23"/>
    </row>
    <row r="145" spans="5:5" ht="12.75" x14ac:dyDescent="0.2">
      <c r="E145" s="23"/>
    </row>
    <row r="146" spans="5:5" ht="12.75" x14ac:dyDescent="0.2">
      <c r="E146" s="23"/>
    </row>
    <row r="147" spans="5:5" ht="12.75" x14ac:dyDescent="0.2">
      <c r="E147" s="23"/>
    </row>
    <row r="148" spans="5:5" ht="12.75" x14ac:dyDescent="0.2">
      <c r="E148" s="23"/>
    </row>
    <row r="149" spans="5:5" ht="12.75" x14ac:dyDescent="0.2">
      <c r="E149" s="23"/>
    </row>
    <row r="150" spans="5:5" ht="12.75" x14ac:dyDescent="0.2">
      <c r="E150" s="23"/>
    </row>
    <row r="151" spans="5:5" ht="12.75" x14ac:dyDescent="0.2">
      <c r="E151" s="23"/>
    </row>
    <row r="152" spans="5:5" ht="12.75" x14ac:dyDescent="0.2">
      <c r="E152" s="23"/>
    </row>
    <row r="153" spans="5:5" ht="12.75" x14ac:dyDescent="0.2">
      <c r="E153" s="23"/>
    </row>
    <row r="154" spans="5:5" ht="12.75" x14ac:dyDescent="0.2">
      <c r="E154" s="23"/>
    </row>
    <row r="155" spans="5:5" ht="12.75" x14ac:dyDescent="0.2">
      <c r="E155" s="23"/>
    </row>
    <row r="156" spans="5:5" ht="12.75" x14ac:dyDescent="0.2">
      <c r="E156" s="23"/>
    </row>
    <row r="157" spans="5:5" ht="12.75" x14ac:dyDescent="0.2">
      <c r="E157" s="23"/>
    </row>
    <row r="158" spans="5:5" ht="12.75" x14ac:dyDescent="0.2">
      <c r="E158" s="23"/>
    </row>
    <row r="159" spans="5:5" ht="12.75" x14ac:dyDescent="0.2">
      <c r="E159" s="23"/>
    </row>
    <row r="160" spans="5:5" ht="12.75" x14ac:dyDescent="0.2">
      <c r="E160" s="23"/>
    </row>
    <row r="161" spans="5:5" ht="12.75" x14ac:dyDescent="0.2">
      <c r="E161" s="23"/>
    </row>
    <row r="162" spans="5:5" ht="12.75" x14ac:dyDescent="0.2">
      <c r="E162" s="23"/>
    </row>
    <row r="163" spans="5:5" ht="12.75" x14ac:dyDescent="0.2">
      <c r="E163" s="23"/>
    </row>
    <row r="164" spans="5:5" ht="12.75" x14ac:dyDescent="0.2">
      <c r="E164" s="23"/>
    </row>
    <row r="165" spans="5:5" ht="12.75" x14ac:dyDescent="0.2">
      <c r="E165" s="23"/>
    </row>
    <row r="166" spans="5:5" ht="12.75" x14ac:dyDescent="0.2">
      <c r="E166" s="23"/>
    </row>
    <row r="167" spans="5:5" ht="12.75" x14ac:dyDescent="0.2">
      <c r="E167" s="23"/>
    </row>
    <row r="168" spans="5:5" ht="12.75" x14ac:dyDescent="0.2">
      <c r="E168" s="23"/>
    </row>
    <row r="169" spans="5:5" ht="12.75" x14ac:dyDescent="0.2">
      <c r="E169" s="23"/>
    </row>
    <row r="170" spans="5:5" ht="12.75" x14ac:dyDescent="0.2">
      <c r="E170" s="23"/>
    </row>
    <row r="171" spans="5:5" ht="12.75" x14ac:dyDescent="0.2">
      <c r="E171" s="23"/>
    </row>
    <row r="172" spans="5:5" ht="12.75" x14ac:dyDescent="0.2">
      <c r="E172" s="23"/>
    </row>
    <row r="173" spans="5:5" ht="12.75" x14ac:dyDescent="0.2">
      <c r="E173" s="23"/>
    </row>
    <row r="174" spans="5:5" ht="12.75" x14ac:dyDescent="0.2">
      <c r="E174" s="23"/>
    </row>
    <row r="175" spans="5:5" ht="12.75" x14ac:dyDescent="0.2">
      <c r="E175" s="23"/>
    </row>
    <row r="176" spans="5:5" ht="12.75" x14ac:dyDescent="0.2">
      <c r="E176" s="23"/>
    </row>
    <row r="177" spans="5:5" ht="12.75" x14ac:dyDescent="0.2">
      <c r="E177" s="23"/>
    </row>
    <row r="178" spans="5:5" ht="12.75" x14ac:dyDescent="0.2">
      <c r="E178" s="23"/>
    </row>
    <row r="179" spans="5:5" ht="12.75" x14ac:dyDescent="0.2">
      <c r="E179" s="23"/>
    </row>
    <row r="180" spans="5:5" ht="12.75" x14ac:dyDescent="0.2">
      <c r="E180" s="23"/>
    </row>
    <row r="181" spans="5:5" ht="12.75" x14ac:dyDescent="0.2">
      <c r="E181" s="23"/>
    </row>
    <row r="182" spans="5:5" ht="12.75" x14ac:dyDescent="0.2">
      <c r="E182" s="23"/>
    </row>
    <row r="183" spans="5:5" ht="12.75" x14ac:dyDescent="0.2">
      <c r="E183" s="23"/>
    </row>
    <row r="184" spans="5:5" ht="12.75" x14ac:dyDescent="0.2">
      <c r="E184" s="23"/>
    </row>
    <row r="185" spans="5:5" ht="12.75" x14ac:dyDescent="0.2">
      <c r="E185" s="23"/>
    </row>
    <row r="186" spans="5:5" ht="12.75" x14ac:dyDescent="0.2">
      <c r="E186" s="23"/>
    </row>
    <row r="187" spans="5:5" ht="12.75" x14ac:dyDescent="0.2">
      <c r="E187" s="23"/>
    </row>
    <row r="188" spans="5:5" ht="12.75" x14ac:dyDescent="0.2">
      <c r="E188" s="23"/>
    </row>
    <row r="189" spans="5:5" ht="12.75" x14ac:dyDescent="0.2">
      <c r="E189" s="23"/>
    </row>
    <row r="190" spans="5:5" ht="12.75" x14ac:dyDescent="0.2">
      <c r="E190" s="23"/>
    </row>
    <row r="191" spans="5:5" ht="12.75" x14ac:dyDescent="0.2">
      <c r="E191" s="23"/>
    </row>
    <row r="192" spans="5:5" ht="12.75" x14ac:dyDescent="0.2">
      <c r="E192" s="23"/>
    </row>
    <row r="193" spans="5:5" ht="12.75" x14ac:dyDescent="0.2">
      <c r="E193" s="23"/>
    </row>
    <row r="194" spans="5:5" ht="12.75" x14ac:dyDescent="0.2">
      <c r="E194" s="23"/>
    </row>
    <row r="195" spans="5:5" ht="12.75" x14ac:dyDescent="0.2">
      <c r="E195" s="23"/>
    </row>
    <row r="196" spans="5:5" ht="12.75" x14ac:dyDescent="0.2">
      <c r="E196" s="23"/>
    </row>
    <row r="197" spans="5:5" ht="12.75" x14ac:dyDescent="0.2">
      <c r="E197" s="23"/>
    </row>
    <row r="198" spans="5:5" ht="12.75" x14ac:dyDescent="0.2">
      <c r="E198" s="23"/>
    </row>
    <row r="199" spans="5:5" ht="12.75" x14ac:dyDescent="0.2">
      <c r="E199" s="23"/>
    </row>
    <row r="200" spans="5:5" ht="12.75" x14ac:dyDescent="0.2">
      <c r="E200" s="23"/>
    </row>
    <row r="201" spans="5:5" ht="12.75" x14ac:dyDescent="0.2">
      <c r="E201" s="23"/>
    </row>
    <row r="202" spans="5:5" ht="12.75" x14ac:dyDescent="0.2">
      <c r="E202" s="23"/>
    </row>
    <row r="203" spans="5:5" ht="12.75" x14ac:dyDescent="0.2">
      <c r="E203" s="23"/>
    </row>
    <row r="204" spans="5:5" ht="12.75" x14ac:dyDescent="0.2">
      <c r="E204" s="23"/>
    </row>
    <row r="205" spans="5:5" ht="12.75" x14ac:dyDescent="0.2">
      <c r="E205" s="23"/>
    </row>
    <row r="206" spans="5:5" ht="12.75" x14ac:dyDescent="0.2">
      <c r="E206" s="23"/>
    </row>
    <row r="207" spans="5:5" ht="12.75" x14ac:dyDescent="0.2">
      <c r="E207" s="23"/>
    </row>
    <row r="208" spans="5:5" ht="12.75" x14ac:dyDescent="0.2">
      <c r="E208" s="23"/>
    </row>
    <row r="209" spans="5:5" ht="12.75" x14ac:dyDescent="0.2">
      <c r="E209" s="23"/>
    </row>
    <row r="210" spans="5:5" ht="12.75" x14ac:dyDescent="0.2">
      <c r="E210" s="23"/>
    </row>
    <row r="211" spans="5:5" ht="12.75" x14ac:dyDescent="0.2">
      <c r="E211" s="23"/>
    </row>
    <row r="212" spans="5:5" ht="12.75" x14ac:dyDescent="0.2">
      <c r="E212" s="23"/>
    </row>
    <row r="213" spans="5:5" ht="12.75" x14ac:dyDescent="0.2">
      <c r="E213" s="23"/>
    </row>
    <row r="214" spans="5:5" ht="12.75" x14ac:dyDescent="0.2">
      <c r="E214" s="23"/>
    </row>
    <row r="215" spans="5:5" ht="12.75" x14ac:dyDescent="0.2">
      <c r="E215" s="23"/>
    </row>
    <row r="216" spans="5:5" ht="12.75" x14ac:dyDescent="0.2">
      <c r="E216" s="23"/>
    </row>
    <row r="217" spans="5:5" ht="12.75" x14ac:dyDescent="0.2">
      <c r="E217" s="23"/>
    </row>
    <row r="218" spans="5:5" ht="12.75" x14ac:dyDescent="0.2">
      <c r="E218" s="23"/>
    </row>
    <row r="219" spans="5:5" ht="12.75" x14ac:dyDescent="0.2">
      <c r="E219" s="23"/>
    </row>
    <row r="220" spans="5:5" ht="12.75" x14ac:dyDescent="0.2">
      <c r="E220" s="23"/>
    </row>
    <row r="221" spans="5:5" ht="12.75" x14ac:dyDescent="0.2">
      <c r="E221" s="23"/>
    </row>
    <row r="222" spans="5:5" ht="12.75" x14ac:dyDescent="0.2">
      <c r="E222" s="23"/>
    </row>
    <row r="223" spans="5:5" ht="12.75" x14ac:dyDescent="0.2">
      <c r="E223" s="23"/>
    </row>
    <row r="224" spans="5:5" ht="12.75" x14ac:dyDescent="0.2">
      <c r="E224" s="23"/>
    </row>
    <row r="225" spans="5:5" ht="12.75" x14ac:dyDescent="0.2">
      <c r="E225" s="23"/>
    </row>
    <row r="226" spans="5:5" ht="12.75" x14ac:dyDescent="0.2">
      <c r="E226" s="23"/>
    </row>
    <row r="227" spans="5:5" ht="12.75" x14ac:dyDescent="0.2">
      <c r="E227" s="23"/>
    </row>
    <row r="228" spans="5:5" ht="12.75" x14ac:dyDescent="0.2">
      <c r="E228" s="23"/>
    </row>
    <row r="229" spans="5:5" ht="12.75" x14ac:dyDescent="0.2">
      <c r="E229" s="23"/>
    </row>
    <row r="230" spans="5:5" ht="12.75" x14ac:dyDescent="0.2">
      <c r="E230" s="23"/>
    </row>
    <row r="231" spans="5:5" ht="12.75" x14ac:dyDescent="0.2">
      <c r="E231" s="23"/>
    </row>
    <row r="232" spans="5:5" ht="12.75" x14ac:dyDescent="0.2">
      <c r="E232" s="23"/>
    </row>
    <row r="233" spans="5:5" ht="12.75" x14ac:dyDescent="0.2">
      <c r="E233" s="23"/>
    </row>
    <row r="234" spans="5:5" ht="12.75" x14ac:dyDescent="0.2">
      <c r="E234" s="23"/>
    </row>
    <row r="235" spans="5:5" ht="12.75" x14ac:dyDescent="0.2">
      <c r="E235" s="23"/>
    </row>
    <row r="236" spans="5:5" ht="12.75" x14ac:dyDescent="0.2">
      <c r="E236" s="23"/>
    </row>
    <row r="237" spans="5:5" ht="12.75" x14ac:dyDescent="0.2">
      <c r="E237" s="23"/>
    </row>
    <row r="238" spans="5:5" ht="12.75" x14ac:dyDescent="0.2">
      <c r="E238" s="23"/>
    </row>
    <row r="239" spans="5:5" ht="12.75" x14ac:dyDescent="0.2">
      <c r="E239" s="23"/>
    </row>
    <row r="240" spans="5:5" ht="12.75" x14ac:dyDescent="0.2">
      <c r="E240" s="23"/>
    </row>
    <row r="241" spans="5:5" ht="12.75" x14ac:dyDescent="0.2">
      <c r="E241" s="23"/>
    </row>
    <row r="242" spans="5:5" ht="12.75" x14ac:dyDescent="0.2">
      <c r="E242" s="23"/>
    </row>
    <row r="243" spans="5:5" ht="12.75" x14ac:dyDescent="0.2">
      <c r="E243" s="23"/>
    </row>
    <row r="244" spans="5:5" ht="12.75" x14ac:dyDescent="0.2">
      <c r="E244" s="23"/>
    </row>
    <row r="245" spans="5:5" ht="12.75" x14ac:dyDescent="0.2">
      <c r="E245" s="23"/>
    </row>
    <row r="246" spans="5:5" ht="12.75" x14ac:dyDescent="0.2">
      <c r="E246" s="23"/>
    </row>
    <row r="247" spans="5:5" ht="12.75" x14ac:dyDescent="0.2">
      <c r="E247" s="23"/>
    </row>
    <row r="248" spans="5:5" ht="12.75" x14ac:dyDescent="0.2">
      <c r="E248" s="23"/>
    </row>
    <row r="249" spans="5:5" ht="12.75" x14ac:dyDescent="0.2">
      <c r="E249" s="23"/>
    </row>
    <row r="250" spans="5:5" ht="12.75" x14ac:dyDescent="0.2">
      <c r="E250" s="23"/>
    </row>
    <row r="251" spans="5:5" ht="12.75" x14ac:dyDescent="0.2">
      <c r="E251" s="23"/>
    </row>
    <row r="252" spans="5:5" ht="12.75" x14ac:dyDescent="0.2">
      <c r="E252" s="23"/>
    </row>
    <row r="253" spans="5:5" ht="12.75" x14ac:dyDescent="0.2">
      <c r="E253" s="23"/>
    </row>
    <row r="254" spans="5:5" ht="12.75" x14ac:dyDescent="0.2">
      <c r="E254" s="23"/>
    </row>
    <row r="255" spans="5:5" ht="12.75" x14ac:dyDescent="0.2">
      <c r="E255" s="23"/>
    </row>
    <row r="256" spans="5:5" ht="12.75" x14ac:dyDescent="0.2">
      <c r="E256" s="23"/>
    </row>
    <row r="257" spans="5:5" ht="12.75" x14ac:dyDescent="0.2">
      <c r="E257" s="23"/>
    </row>
    <row r="258" spans="5:5" ht="12.75" x14ac:dyDescent="0.2">
      <c r="E258" s="23"/>
    </row>
    <row r="259" spans="5:5" ht="12.75" x14ac:dyDescent="0.2">
      <c r="E259" s="23"/>
    </row>
    <row r="260" spans="5:5" ht="12.75" x14ac:dyDescent="0.2">
      <c r="E260" s="23"/>
    </row>
    <row r="261" spans="5:5" ht="12.75" x14ac:dyDescent="0.2">
      <c r="E261" s="23"/>
    </row>
    <row r="262" spans="5:5" ht="12.75" x14ac:dyDescent="0.2">
      <c r="E262" s="23"/>
    </row>
    <row r="263" spans="5:5" ht="12.75" x14ac:dyDescent="0.2">
      <c r="E263" s="23"/>
    </row>
    <row r="264" spans="5:5" ht="12.75" x14ac:dyDescent="0.2">
      <c r="E264" s="23"/>
    </row>
    <row r="265" spans="5:5" ht="12.75" x14ac:dyDescent="0.2">
      <c r="E265" s="23"/>
    </row>
    <row r="266" spans="5:5" ht="12.75" x14ac:dyDescent="0.2">
      <c r="E266" s="23"/>
    </row>
    <row r="267" spans="5:5" ht="12.75" x14ac:dyDescent="0.2">
      <c r="E267" s="23"/>
    </row>
    <row r="268" spans="5:5" ht="12.75" x14ac:dyDescent="0.2">
      <c r="E268" s="23"/>
    </row>
    <row r="269" spans="5:5" ht="12.75" x14ac:dyDescent="0.2">
      <c r="E269" s="23"/>
    </row>
    <row r="270" spans="5:5" ht="12.75" x14ac:dyDescent="0.2">
      <c r="E270" s="23"/>
    </row>
    <row r="271" spans="5:5" ht="12.75" x14ac:dyDescent="0.2">
      <c r="E271" s="23"/>
    </row>
    <row r="272" spans="5:5" ht="12.75" x14ac:dyDescent="0.2">
      <c r="E272" s="23"/>
    </row>
    <row r="273" spans="5:5" ht="12.75" x14ac:dyDescent="0.2">
      <c r="E273" s="23"/>
    </row>
    <row r="274" spans="5:5" ht="12.75" x14ac:dyDescent="0.2">
      <c r="E274" s="23"/>
    </row>
    <row r="275" spans="5:5" ht="12.75" x14ac:dyDescent="0.2">
      <c r="E275" s="23"/>
    </row>
    <row r="276" spans="5:5" ht="12.75" x14ac:dyDescent="0.2">
      <c r="E276" s="23"/>
    </row>
    <row r="277" spans="5:5" ht="12.75" x14ac:dyDescent="0.2">
      <c r="E277" s="23"/>
    </row>
    <row r="278" spans="5:5" ht="12.75" x14ac:dyDescent="0.2">
      <c r="E278" s="23"/>
    </row>
    <row r="279" spans="5:5" ht="12.75" x14ac:dyDescent="0.2">
      <c r="E279" s="23"/>
    </row>
  </sheetData>
  <sheetProtection sheet="1" objects="1" scenarios="1"/>
  <mergeCells count="1">
    <mergeCell ref="A1:D1"/>
  </mergeCells>
  <phoneticPr fontId="6" type="noConversion"/>
  <printOptions horizontalCentered="1"/>
  <pageMargins left="0.75" right="0.75" top="1" bottom="0.75" header="0.3" footer="0.3"/>
  <pageSetup orientation="portrait" r:id="rId1"/>
  <headerFooter alignWithMargins="0">
    <oddFooter>&amp;C&amp;P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M43"/>
  <sheetViews>
    <sheetView topLeftCell="A25" zoomScaleNormal="100" workbookViewId="0">
      <selection activeCell="B40" sqref="B40"/>
    </sheetView>
  </sheetViews>
  <sheetFormatPr defaultRowHeight="12.75" x14ac:dyDescent="0.2"/>
  <cols>
    <col min="1" max="1" width="4.7109375" style="454" customWidth="1"/>
    <col min="2" max="2" width="3.5703125" style="23" customWidth="1"/>
    <col min="3" max="11" width="9.140625" style="23"/>
    <col min="12" max="12" width="12.140625" style="23" customWidth="1"/>
    <col min="13" max="16384" width="9.140625" style="23"/>
  </cols>
  <sheetData>
    <row r="1" spans="1:13" ht="18.75" thickTop="1" x14ac:dyDescent="0.25">
      <c r="A1" s="441"/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3"/>
      <c r="M1" s="18"/>
    </row>
    <row r="2" spans="1:13" ht="18" x14ac:dyDescent="0.25">
      <c r="A2" s="479" t="s">
        <v>599</v>
      </c>
      <c r="B2" s="480"/>
      <c r="C2" s="480"/>
      <c r="D2" s="480"/>
      <c r="E2" s="480"/>
      <c r="F2" s="480"/>
      <c r="G2" s="480"/>
      <c r="H2" s="480"/>
      <c r="I2" s="480"/>
      <c r="J2" s="480"/>
      <c r="K2" s="480"/>
      <c r="L2" s="481"/>
      <c r="M2" s="18"/>
    </row>
    <row r="3" spans="1:13" ht="15" x14ac:dyDescent="0.2">
      <c r="A3" s="444"/>
      <c r="B3" s="445"/>
      <c r="C3" s="18"/>
      <c r="D3" s="18"/>
      <c r="E3" s="18"/>
      <c r="F3" s="18"/>
      <c r="G3" s="18"/>
      <c r="H3" s="18"/>
      <c r="I3" s="18"/>
      <c r="J3" s="18"/>
      <c r="K3" s="18"/>
      <c r="L3" s="365"/>
      <c r="M3" s="18"/>
    </row>
    <row r="4" spans="1:13" ht="15" x14ac:dyDescent="0.2">
      <c r="A4" s="444"/>
      <c r="B4" s="445"/>
      <c r="C4" s="18"/>
      <c r="D4" s="18"/>
      <c r="E4" s="18"/>
      <c r="F4" s="18"/>
      <c r="G4" s="18"/>
      <c r="H4" s="18"/>
      <c r="I4" s="18"/>
      <c r="J4" s="18"/>
      <c r="K4" s="18"/>
      <c r="L4" s="365"/>
      <c r="M4" s="18"/>
    </row>
    <row r="5" spans="1:13" ht="15" x14ac:dyDescent="0.2">
      <c r="A5" s="444" t="s">
        <v>600</v>
      </c>
      <c r="B5" s="446" t="s">
        <v>601</v>
      </c>
      <c r="C5" s="447"/>
      <c r="D5" s="447"/>
      <c r="E5" s="447"/>
      <c r="F5" s="447"/>
      <c r="G5" s="447"/>
      <c r="H5" s="447"/>
      <c r="I5" s="447"/>
      <c r="J5" s="447"/>
      <c r="K5" s="447"/>
      <c r="L5" s="448"/>
      <c r="M5" s="18"/>
    </row>
    <row r="6" spans="1:13" ht="15.75" x14ac:dyDescent="0.25">
      <c r="A6" s="444"/>
      <c r="B6" s="449" t="s">
        <v>643</v>
      </c>
      <c r="C6" s="18"/>
      <c r="D6" s="18"/>
      <c r="E6" s="18"/>
      <c r="F6" s="18"/>
      <c r="G6" s="18"/>
      <c r="H6" s="18"/>
      <c r="I6" s="18"/>
      <c r="J6" s="18"/>
      <c r="K6" s="18"/>
      <c r="L6" s="365"/>
      <c r="M6" s="18"/>
    </row>
    <row r="7" spans="1:13" ht="15" x14ac:dyDescent="0.2">
      <c r="A7" s="444"/>
      <c r="B7" s="445"/>
      <c r="C7" s="18"/>
      <c r="D7" s="18"/>
      <c r="E7" s="18"/>
      <c r="F7" s="18"/>
      <c r="G7" s="18"/>
      <c r="H7" s="18"/>
      <c r="I7" s="18"/>
      <c r="J7" s="18"/>
      <c r="K7" s="18"/>
      <c r="L7" s="365"/>
      <c r="M7" s="18"/>
    </row>
    <row r="8" spans="1:13" ht="15.75" x14ac:dyDescent="0.25">
      <c r="A8" s="444"/>
      <c r="B8" s="445"/>
      <c r="C8" s="449" t="s">
        <v>602</v>
      </c>
      <c r="D8" s="18"/>
      <c r="E8" s="18"/>
      <c r="F8" s="18"/>
      <c r="G8" s="18"/>
      <c r="H8" s="18"/>
      <c r="I8" s="18"/>
      <c r="J8" s="18"/>
      <c r="K8" s="18"/>
      <c r="L8" s="365"/>
      <c r="M8" s="18"/>
    </row>
    <row r="9" spans="1:13" ht="15.75" x14ac:dyDescent="0.25">
      <c r="A9" s="444"/>
      <c r="B9" s="445"/>
      <c r="C9" s="449" t="s">
        <v>603</v>
      </c>
      <c r="D9" s="18"/>
      <c r="E9" s="18"/>
      <c r="F9" s="18"/>
      <c r="G9" s="18"/>
      <c r="H9" s="18"/>
      <c r="I9" s="18"/>
      <c r="J9" s="18"/>
      <c r="K9" s="18"/>
      <c r="L9" s="365"/>
      <c r="M9" s="18"/>
    </row>
    <row r="10" spans="1:13" ht="15.75" x14ac:dyDescent="0.25">
      <c r="A10" s="444"/>
      <c r="B10" s="445"/>
      <c r="C10" s="449" t="s">
        <v>604</v>
      </c>
      <c r="D10" s="18"/>
      <c r="E10" s="18"/>
      <c r="F10" s="18"/>
      <c r="G10" s="18"/>
      <c r="H10" s="18"/>
      <c r="I10" s="18"/>
      <c r="J10" s="18"/>
      <c r="K10" s="18"/>
      <c r="L10" s="365"/>
      <c r="M10" s="18"/>
    </row>
    <row r="11" spans="1:13" ht="15.75" x14ac:dyDescent="0.25">
      <c r="A11" s="444"/>
      <c r="B11" s="445"/>
      <c r="C11" s="449" t="s">
        <v>641</v>
      </c>
      <c r="D11" s="18"/>
      <c r="E11" s="18"/>
      <c r="F11" s="18"/>
      <c r="G11" s="18"/>
      <c r="H11" s="18"/>
      <c r="I11" s="18"/>
      <c r="J11" s="18"/>
      <c r="K11" s="18"/>
      <c r="L11" s="365"/>
      <c r="M11" s="18"/>
    </row>
    <row r="12" spans="1:13" ht="15.75" x14ac:dyDescent="0.25">
      <c r="A12" s="444"/>
      <c r="B12" s="445"/>
      <c r="C12" s="449" t="s">
        <v>605</v>
      </c>
      <c r="D12" s="18"/>
      <c r="E12" s="18"/>
      <c r="F12" s="18"/>
      <c r="G12" s="18"/>
      <c r="H12" s="18"/>
      <c r="I12" s="18"/>
      <c r="J12" s="18"/>
      <c r="K12" s="18"/>
      <c r="L12" s="365"/>
      <c r="M12" s="18"/>
    </row>
    <row r="13" spans="1:13" ht="15" x14ac:dyDescent="0.2">
      <c r="A13" s="444"/>
      <c r="B13" s="445"/>
      <c r="C13" s="450" t="s">
        <v>606</v>
      </c>
      <c r="D13" s="451"/>
      <c r="E13" s="18"/>
      <c r="F13" s="18"/>
      <c r="G13" s="18"/>
      <c r="H13" s="18"/>
      <c r="I13" s="18"/>
      <c r="J13" s="18"/>
      <c r="K13" s="18"/>
      <c r="L13" s="365"/>
      <c r="M13" s="18"/>
    </row>
    <row r="14" spans="1:13" ht="15.75" x14ac:dyDescent="0.25">
      <c r="A14" s="444"/>
      <c r="B14" s="445"/>
      <c r="C14" s="452"/>
      <c r="D14" s="18"/>
      <c r="E14" s="18"/>
      <c r="F14" s="18"/>
      <c r="G14" s="18"/>
      <c r="H14" s="18"/>
      <c r="I14" s="18"/>
      <c r="J14" s="18"/>
      <c r="K14" s="18"/>
      <c r="L14" s="365"/>
      <c r="M14" s="18"/>
    </row>
    <row r="15" spans="1:13" ht="15" x14ac:dyDescent="0.2">
      <c r="A15" s="444" t="s">
        <v>607</v>
      </c>
      <c r="B15" s="445" t="s">
        <v>608</v>
      </c>
      <c r="C15" s="18"/>
      <c r="D15" s="18"/>
      <c r="E15" s="18"/>
      <c r="F15" s="18"/>
      <c r="G15" s="18"/>
      <c r="H15" s="18"/>
      <c r="I15" s="18"/>
      <c r="J15" s="18"/>
      <c r="K15" s="18"/>
      <c r="L15" s="365"/>
      <c r="M15" s="18"/>
    </row>
    <row r="16" spans="1:13" ht="15" x14ac:dyDescent="0.2">
      <c r="A16" s="444"/>
      <c r="B16" s="445" t="s">
        <v>609</v>
      </c>
      <c r="C16" s="18"/>
      <c r="D16" s="18"/>
      <c r="E16" s="18"/>
      <c r="F16" s="18"/>
      <c r="G16" s="18"/>
      <c r="H16" s="18"/>
      <c r="I16" s="18"/>
      <c r="J16" s="18"/>
      <c r="K16" s="18"/>
      <c r="L16" s="365"/>
      <c r="M16" s="18"/>
    </row>
    <row r="17" spans="1:13" ht="15" x14ac:dyDescent="0.2">
      <c r="A17" s="444"/>
      <c r="B17" s="445"/>
      <c r="C17" s="18"/>
      <c r="D17" s="18"/>
      <c r="E17" s="18"/>
      <c r="F17" s="18"/>
      <c r="G17" s="18"/>
      <c r="H17" s="18"/>
      <c r="I17" s="18"/>
      <c r="J17" s="18"/>
      <c r="K17" s="18"/>
      <c r="L17" s="365"/>
      <c r="M17" s="18"/>
    </row>
    <row r="18" spans="1:13" ht="15" x14ac:dyDescent="0.2">
      <c r="A18" s="444" t="s">
        <v>610</v>
      </c>
      <c r="B18" s="445" t="s">
        <v>630</v>
      </c>
      <c r="C18" s="18"/>
      <c r="D18" s="18"/>
      <c r="E18" s="18"/>
      <c r="F18" s="18"/>
      <c r="G18" s="18"/>
      <c r="H18" s="18"/>
      <c r="I18" s="18"/>
      <c r="J18" s="18"/>
      <c r="K18" s="18"/>
      <c r="L18" s="365"/>
      <c r="M18" s="18"/>
    </row>
    <row r="19" spans="1:13" ht="15" x14ac:dyDescent="0.2">
      <c r="A19" s="444"/>
      <c r="B19" s="445"/>
      <c r="C19" s="18"/>
      <c r="D19" s="18"/>
      <c r="E19" s="18"/>
      <c r="F19" s="18"/>
      <c r="G19" s="18"/>
      <c r="H19" s="18"/>
      <c r="I19" s="18"/>
      <c r="J19" s="18"/>
      <c r="K19" s="18"/>
      <c r="L19" s="365"/>
      <c r="M19" s="18"/>
    </row>
    <row r="20" spans="1:13" ht="15" x14ac:dyDescent="0.2">
      <c r="A20" s="444" t="s">
        <v>611</v>
      </c>
      <c r="B20" s="445" t="s">
        <v>612</v>
      </c>
      <c r="C20" s="18"/>
      <c r="D20" s="18"/>
      <c r="E20" s="18"/>
      <c r="F20" s="18"/>
      <c r="G20" s="18"/>
      <c r="H20" s="18"/>
      <c r="I20" s="18"/>
      <c r="J20" s="18"/>
      <c r="K20" s="18"/>
      <c r="L20" s="365"/>
      <c r="M20" s="18"/>
    </row>
    <row r="21" spans="1:13" ht="15" x14ac:dyDescent="0.2">
      <c r="A21" s="444"/>
      <c r="B21" s="445" t="s">
        <v>613</v>
      </c>
      <c r="C21" s="18"/>
      <c r="D21" s="18"/>
      <c r="E21" s="18"/>
      <c r="F21" s="18"/>
      <c r="G21" s="18"/>
      <c r="H21" s="18"/>
      <c r="I21" s="18"/>
      <c r="J21" s="18"/>
      <c r="K21" s="18"/>
      <c r="L21" s="365"/>
      <c r="M21" s="18"/>
    </row>
    <row r="22" spans="1:13" ht="15" x14ac:dyDescent="0.2">
      <c r="A22" s="444"/>
      <c r="B22" s="445"/>
      <c r="C22" s="18"/>
      <c r="D22" s="18"/>
      <c r="E22" s="18"/>
      <c r="F22" s="18"/>
      <c r="G22" s="18"/>
      <c r="H22" s="18"/>
      <c r="I22" s="18"/>
      <c r="J22" s="18"/>
      <c r="K22" s="18"/>
      <c r="L22" s="365"/>
      <c r="M22" s="18"/>
    </row>
    <row r="23" spans="1:13" ht="15.75" x14ac:dyDescent="0.25">
      <c r="A23" s="444" t="s">
        <v>614</v>
      </c>
      <c r="B23" s="445" t="s">
        <v>615</v>
      </c>
      <c r="C23" s="18"/>
      <c r="D23" s="18"/>
      <c r="E23" s="18"/>
      <c r="F23" s="18"/>
      <c r="G23" s="18"/>
      <c r="H23" s="18"/>
      <c r="I23" s="18"/>
      <c r="J23" s="18"/>
      <c r="K23" s="18"/>
      <c r="L23" s="365"/>
      <c r="M23" s="18"/>
    </row>
    <row r="24" spans="1:13" ht="15" x14ac:dyDescent="0.2">
      <c r="A24" s="444"/>
      <c r="B24" s="445" t="s">
        <v>616</v>
      </c>
      <c r="C24" s="18"/>
      <c r="D24" s="18"/>
      <c r="E24" s="18"/>
      <c r="F24" s="18"/>
      <c r="G24" s="18"/>
      <c r="H24" s="18"/>
      <c r="I24" s="18"/>
      <c r="J24" s="18"/>
      <c r="K24" s="18"/>
      <c r="L24" s="365"/>
      <c r="M24" s="18"/>
    </row>
    <row r="25" spans="1:13" ht="15" x14ac:dyDescent="0.2">
      <c r="A25" s="444"/>
      <c r="B25" s="445"/>
      <c r="C25" s="18"/>
      <c r="D25" s="18"/>
      <c r="E25" s="18"/>
      <c r="F25" s="18"/>
      <c r="G25" s="18"/>
      <c r="H25" s="18"/>
      <c r="I25" s="18"/>
      <c r="J25" s="18"/>
      <c r="K25" s="18"/>
      <c r="L25" s="365"/>
      <c r="M25" s="18"/>
    </row>
    <row r="26" spans="1:13" ht="15" x14ac:dyDescent="0.2">
      <c r="A26" s="444" t="s">
        <v>617</v>
      </c>
      <c r="B26" s="445" t="s">
        <v>631</v>
      </c>
      <c r="C26" s="18"/>
      <c r="D26" s="18"/>
      <c r="E26" s="18"/>
      <c r="F26" s="18"/>
      <c r="G26" s="18"/>
      <c r="H26" s="18"/>
      <c r="I26" s="18"/>
      <c r="J26" s="18"/>
      <c r="K26" s="18"/>
      <c r="L26" s="365"/>
      <c r="M26" s="18"/>
    </row>
    <row r="27" spans="1:13" ht="15" x14ac:dyDescent="0.2">
      <c r="A27" s="444"/>
      <c r="B27" s="445" t="s">
        <v>632</v>
      </c>
      <c r="C27" s="18"/>
      <c r="D27" s="18"/>
      <c r="E27" s="18"/>
      <c r="F27" s="18"/>
      <c r="G27" s="18"/>
      <c r="H27" s="18"/>
      <c r="I27" s="18"/>
      <c r="J27" s="18"/>
      <c r="K27" s="18"/>
      <c r="L27" s="365"/>
      <c r="M27" s="18"/>
    </row>
    <row r="28" spans="1:13" ht="15" x14ac:dyDescent="0.2">
      <c r="A28" s="444"/>
      <c r="B28" s="445" t="s">
        <v>633</v>
      </c>
      <c r="C28" s="18"/>
      <c r="D28" s="18"/>
      <c r="E28" s="18"/>
      <c r="F28" s="18"/>
      <c r="G28" s="18"/>
      <c r="H28" s="18"/>
      <c r="I28" s="18"/>
      <c r="J28" s="18"/>
      <c r="K28" s="18"/>
      <c r="L28" s="365"/>
      <c r="M28" s="18"/>
    </row>
    <row r="29" spans="1:13" ht="15" x14ac:dyDescent="0.2">
      <c r="A29" s="444"/>
      <c r="B29" s="445"/>
      <c r="C29" s="18"/>
      <c r="D29" s="18"/>
      <c r="E29" s="18"/>
      <c r="F29" s="18"/>
      <c r="G29" s="18"/>
      <c r="H29" s="18"/>
      <c r="I29" s="18"/>
      <c r="J29" s="18"/>
      <c r="K29" s="18"/>
      <c r="L29" s="365"/>
      <c r="M29" s="18"/>
    </row>
    <row r="30" spans="1:13" ht="15" x14ac:dyDescent="0.2">
      <c r="A30" s="444" t="s">
        <v>618</v>
      </c>
      <c r="B30" s="445" t="s">
        <v>619</v>
      </c>
      <c r="C30" s="18"/>
      <c r="D30" s="18"/>
      <c r="E30" s="18"/>
      <c r="F30" s="18"/>
      <c r="G30" s="18"/>
      <c r="H30" s="18"/>
      <c r="I30" s="18"/>
      <c r="J30" s="18"/>
      <c r="K30" s="18"/>
      <c r="L30" s="365"/>
      <c r="M30" s="18"/>
    </row>
    <row r="31" spans="1:13" ht="15" x14ac:dyDescent="0.2">
      <c r="A31" s="444"/>
      <c r="B31" s="445" t="s">
        <v>620</v>
      </c>
      <c r="C31" s="18"/>
      <c r="D31" s="18"/>
      <c r="E31" s="18"/>
      <c r="F31" s="18"/>
      <c r="G31" s="18"/>
      <c r="H31" s="18"/>
      <c r="I31" s="18"/>
      <c r="J31" s="18"/>
      <c r="K31" s="18"/>
      <c r="L31" s="365"/>
      <c r="M31" s="18"/>
    </row>
    <row r="32" spans="1:13" ht="15" x14ac:dyDescent="0.2">
      <c r="A32" s="444"/>
      <c r="B32" s="445" t="s">
        <v>621</v>
      </c>
      <c r="C32" s="18"/>
      <c r="D32" s="18"/>
      <c r="E32" s="18"/>
      <c r="F32" s="18"/>
      <c r="G32" s="18"/>
      <c r="H32" s="18"/>
      <c r="I32" s="18"/>
      <c r="J32" s="18"/>
      <c r="K32" s="18"/>
      <c r="L32" s="365"/>
      <c r="M32" s="18"/>
    </row>
    <row r="33" spans="1:13" ht="15" x14ac:dyDescent="0.2">
      <c r="A33" s="444"/>
      <c r="B33" s="445"/>
      <c r="C33" s="18"/>
      <c r="D33" s="18"/>
      <c r="E33" s="18"/>
      <c r="F33" s="18"/>
      <c r="G33" s="18"/>
      <c r="H33" s="18"/>
      <c r="I33" s="18"/>
      <c r="J33" s="18"/>
      <c r="K33" s="18"/>
      <c r="L33" s="365"/>
      <c r="M33" s="18"/>
    </row>
    <row r="34" spans="1:13" ht="15" x14ac:dyDescent="0.2">
      <c r="A34" s="444" t="s">
        <v>622</v>
      </c>
      <c r="B34" s="445" t="s">
        <v>623</v>
      </c>
      <c r="C34" s="18"/>
      <c r="D34" s="18"/>
      <c r="E34" s="18"/>
      <c r="F34" s="18"/>
      <c r="G34" s="18"/>
      <c r="H34" s="18"/>
      <c r="I34" s="18"/>
      <c r="J34" s="18"/>
      <c r="K34" s="18"/>
      <c r="L34" s="365"/>
      <c r="M34" s="18"/>
    </row>
    <row r="35" spans="1:13" ht="15" x14ac:dyDescent="0.2">
      <c r="A35" s="444"/>
      <c r="B35" s="445" t="s">
        <v>624</v>
      </c>
      <c r="C35" s="18"/>
      <c r="D35" s="18"/>
      <c r="E35" s="18"/>
      <c r="F35" s="18"/>
      <c r="G35" s="18"/>
      <c r="H35" s="18"/>
      <c r="I35" s="18"/>
      <c r="J35" s="18"/>
      <c r="K35" s="18"/>
      <c r="L35" s="365"/>
      <c r="M35" s="18"/>
    </row>
    <row r="36" spans="1:13" ht="15" x14ac:dyDescent="0.2">
      <c r="A36" s="444"/>
      <c r="B36" s="445" t="s">
        <v>625</v>
      </c>
      <c r="C36" s="18"/>
      <c r="D36" s="18"/>
      <c r="E36" s="18"/>
      <c r="F36" s="18"/>
      <c r="G36" s="18"/>
      <c r="H36" s="18"/>
      <c r="I36" s="18"/>
      <c r="J36" s="18"/>
      <c r="K36" s="18"/>
      <c r="L36" s="365"/>
      <c r="M36" s="18"/>
    </row>
    <row r="37" spans="1:13" ht="15" x14ac:dyDescent="0.2">
      <c r="A37" s="444"/>
      <c r="B37" s="445" t="s">
        <v>626</v>
      </c>
      <c r="C37" s="18"/>
      <c r="D37" s="18"/>
      <c r="E37" s="18"/>
      <c r="F37" s="18"/>
      <c r="G37" s="18"/>
      <c r="H37" s="18"/>
      <c r="I37" s="18"/>
      <c r="J37" s="18"/>
      <c r="K37" s="18"/>
      <c r="L37" s="365"/>
      <c r="M37" s="18"/>
    </row>
    <row r="38" spans="1:13" ht="15" x14ac:dyDescent="0.2">
      <c r="A38" s="444"/>
      <c r="B38" s="445" t="s">
        <v>627</v>
      </c>
      <c r="C38" s="18"/>
      <c r="D38" s="18"/>
      <c r="E38" s="18"/>
      <c r="F38" s="18"/>
      <c r="G38" s="18"/>
      <c r="H38" s="18"/>
      <c r="I38" s="18"/>
      <c r="J38" s="18"/>
      <c r="K38" s="18"/>
      <c r="L38" s="365"/>
      <c r="M38" s="18"/>
    </row>
    <row r="39" spans="1:13" ht="15" x14ac:dyDescent="0.2">
      <c r="A39" s="444"/>
      <c r="B39" s="445"/>
      <c r="C39" s="18"/>
      <c r="D39" s="18"/>
      <c r="E39" s="18"/>
      <c r="F39" s="18"/>
      <c r="G39" s="18"/>
      <c r="H39" s="18"/>
      <c r="I39" s="18"/>
      <c r="J39" s="18"/>
      <c r="K39" s="18"/>
      <c r="L39" s="365"/>
      <c r="M39" s="18"/>
    </row>
    <row r="40" spans="1:13" ht="15" x14ac:dyDescent="0.2">
      <c r="A40" s="444" t="s">
        <v>628</v>
      </c>
      <c r="B40" s="445" t="s">
        <v>644</v>
      </c>
      <c r="C40" s="18"/>
      <c r="D40" s="18"/>
      <c r="E40" s="18"/>
      <c r="F40" s="18"/>
      <c r="G40" s="18"/>
      <c r="H40" s="18"/>
      <c r="I40" s="18"/>
      <c r="J40" s="18"/>
      <c r="K40" s="18"/>
      <c r="L40" s="365"/>
      <c r="M40" s="18"/>
    </row>
    <row r="41" spans="1:13" ht="15" x14ac:dyDescent="0.2">
      <c r="A41" s="444"/>
      <c r="B41" s="445" t="s">
        <v>629</v>
      </c>
      <c r="C41" s="18"/>
      <c r="D41" s="18"/>
      <c r="E41" s="18"/>
      <c r="F41" s="18"/>
      <c r="G41" s="18"/>
      <c r="H41" s="18"/>
      <c r="I41" s="18"/>
      <c r="J41" s="18"/>
      <c r="K41" s="18"/>
      <c r="L41" s="365"/>
      <c r="M41" s="18"/>
    </row>
    <row r="42" spans="1:13" ht="13.5" thickBot="1" x14ac:dyDescent="0.25">
      <c r="A42" s="453"/>
      <c r="B42" s="372"/>
      <c r="C42" s="372"/>
      <c r="D42" s="372"/>
      <c r="E42" s="372"/>
      <c r="F42" s="372"/>
      <c r="G42" s="372"/>
      <c r="H42" s="372"/>
      <c r="I42" s="372"/>
      <c r="J42" s="372"/>
      <c r="K42" s="372"/>
      <c r="L42" s="373"/>
      <c r="M42" s="18"/>
    </row>
    <row r="43" spans="1:13" ht="13.5" thickTop="1" x14ac:dyDescent="0.2">
      <c r="A43" s="23"/>
    </row>
  </sheetData>
  <mergeCells count="1">
    <mergeCell ref="A2:L2"/>
  </mergeCells>
  <hyperlinks>
    <hyperlink ref="C13" r:id="rId1" xr:uid="{00000000-0004-0000-0200-000000000000}"/>
  </hyperlinks>
  <printOptions horizontalCentered="1"/>
  <pageMargins left="0.75" right="0.75" top="1" bottom="0.75" header="0.3" footer="0.3"/>
  <pageSetup scale="85" orientation="portrait" r:id="rId2"/>
  <headerFooter alignWithMargins="0">
    <oddFooter>&amp;C&amp;P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L38"/>
  <sheetViews>
    <sheetView topLeftCell="A2" zoomScaleNormal="100" workbookViewId="0">
      <selection activeCell="L1" sqref="L1"/>
    </sheetView>
  </sheetViews>
  <sheetFormatPr defaultRowHeight="12.75" x14ac:dyDescent="0.2"/>
  <cols>
    <col min="1" max="1" width="4.42578125" style="23" customWidth="1"/>
    <col min="2" max="2" width="6.7109375" style="23" customWidth="1"/>
    <col min="3" max="3" width="1.28515625" style="23" customWidth="1"/>
    <col min="4" max="4" width="1.7109375" style="23" customWidth="1"/>
    <col min="5" max="5" width="36.5703125" style="23" customWidth="1"/>
    <col min="6" max="6" width="16.5703125" style="23" customWidth="1"/>
    <col min="7" max="7" width="14.5703125" style="23" customWidth="1"/>
    <col min="8" max="8" width="13.5703125" style="23" customWidth="1"/>
    <col min="9" max="9" width="14.42578125" style="23" customWidth="1"/>
    <col min="10" max="10" width="16.5703125" style="23" customWidth="1"/>
    <col min="11" max="16384" width="9.140625" style="23"/>
  </cols>
  <sheetData>
    <row r="1" spans="1:12" ht="15.75" x14ac:dyDescent="0.25">
      <c r="A1" s="482" t="s">
        <v>377</v>
      </c>
      <c r="B1" s="483"/>
      <c r="C1" s="483"/>
      <c r="D1" s="483"/>
      <c r="E1" s="483"/>
      <c r="F1" s="483"/>
      <c r="G1" s="483"/>
      <c r="H1" s="483"/>
      <c r="I1" s="483"/>
      <c r="J1" s="484"/>
    </row>
    <row r="2" spans="1:12" ht="15.75" x14ac:dyDescent="0.25">
      <c r="A2" s="485" t="s">
        <v>489</v>
      </c>
      <c r="B2" s="486"/>
      <c r="C2" s="486"/>
      <c r="D2" s="486"/>
      <c r="E2" s="486"/>
      <c r="F2" s="486"/>
      <c r="G2" s="486"/>
      <c r="H2" s="486"/>
      <c r="I2" s="486"/>
      <c r="J2" s="487"/>
    </row>
    <row r="3" spans="1:12" x14ac:dyDescent="0.2">
      <c r="A3" s="24"/>
      <c r="B3" s="2"/>
      <c r="C3" s="2"/>
      <c r="D3" s="2"/>
      <c r="E3" s="2"/>
      <c r="F3" s="2"/>
      <c r="G3" s="2"/>
      <c r="H3" s="2"/>
      <c r="I3" s="2"/>
      <c r="J3" s="60"/>
    </row>
    <row r="4" spans="1:12" x14ac:dyDescent="0.2">
      <c r="A4" s="77"/>
      <c r="B4" s="77"/>
      <c r="C4" s="18"/>
      <c r="D4" s="4"/>
      <c r="E4" s="4"/>
      <c r="F4" s="67" t="s">
        <v>306</v>
      </c>
      <c r="G4" s="67" t="s">
        <v>360</v>
      </c>
      <c r="H4" s="67" t="s">
        <v>639</v>
      </c>
      <c r="I4" s="67" t="s">
        <v>361</v>
      </c>
      <c r="J4" s="70" t="s">
        <v>306</v>
      </c>
    </row>
    <row r="5" spans="1:12" x14ac:dyDescent="0.2">
      <c r="A5" s="9" t="s">
        <v>307</v>
      </c>
      <c r="B5" s="19"/>
      <c r="C5" s="10"/>
      <c r="D5" s="4" t="s">
        <v>362</v>
      </c>
      <c r="E5" s="4"/>
      <c r="F5" s="67" t="s">
        <v>363</v>
      </c>
      <c r="G5" s="67" t="s">
        <v>364</v>
      </c>
      <c r="H5" s="67" t="s">
        <v>364</v>
      </c>
      <c r="I5" s="67" t="s">
        <v>365</v>
      </c>
      <c r="J5" s="70" t="s">
        <v>366</v>
      </c>
    </row>
    <row r="6" spans="1:12" ht="13.5" thickBot="1" x14ac:dyDescent="0.25">
      <c r="A6" s="11" t="s">
        <v>309</v>
      </c>
      <c r="B6" s="11" t="s">
        <v>367</v>
      </c>
      <c r="C6" s="12"/>
      <c r="D6" s="13" t="s">
        <v>311</v>
      </c>
      <c r="E6" s="13"/>
      <c r="F6" s="68" t="s">
        <v>312</v>
      </c>
      <c r="G6" s="68" t="s">
        <v>313</v>
      </c>
      <c r="H6" s="68" t="s">
        <v>314</v>
      </c>
      <c r="I6" s="68" t="s">
        <v>368</v>
      </c>
      <c r="J6" s="71" t="s">
        <v>369</v>
      </c>
    </row>
    <row r="7" spans="1:12" x14ac:dyDescent="0.2">
      <c r="A7" s="89">
        <v>1</v>
      </c>
      <c r="B7" s="113"/>
      <c r="C7" s="114" t="s">
        <v>378</v>
      </c>
      <c r="D7" s="1"/>
      <c r="E7" s="115"/>
      <c r="F7" s="220" t="s">
        <v>316</v>
      </c>
      <c r="G7" s="220" t="s">
        <v>316</v>
      </c>
      <c r="H7" s="221"/>
      <c r="I7" s="221"/>
      <c r="J7" s="222"/>
    </row>
    <row r="8" spans="1:12" x14ac:dyDescent="0.2">
      <c r="A8" s="64">
        <v>2</v>
      </c>
      <c r="B8" s="64">
        <v>301</v>
      </c>
      <c r="C8" s="104"/>
      <c r="D8" s="2" t="s">
        <v>379</v>
      </c>
      <c r="E8" s="22"/>
      <c r="F8" s="219"/>
      <c r="G8" s="219"/>
      <c r="H8" s="219"/>
      <c r="I8" s="219"/>
      <c r="J8" s="400">
        <f>F8+G8+H8+I8</f>
        <v>0</v>
      </c>
    </row>
    <row r="9" spans="1:12" x14ac:dyDescent="0.2">
      <c r="A9" s="64">
        <v>3</v>
      </c>
      <c r="B9" s="64">
        <v>302</v>
      </c>
      <c r="C9" s="104"/>
      <c r="D9" s="2" t="s">
        <v>553</v>
      </c>
      <c r="E9" s="22"/>
      <c r="F9" s="219"/>
      <c r="G9" s="219"/>
      <c r="H9" s="219"/>
      <c r="I9" s="219"/>
      <c r="J9" s="400">
        <f t="shared" ref="J9:J11" si="0">F9+G9+H9+I9</f>
        <v>0</v>
      </c>
      <c r="L9" s="278"/>
    </row>
    <row r="10" spans="1:12" x14ac:dyDescent="0.2">
      <c r="A10" s="64">
        <v>4</v>
      </c>
      <c r="B10" s="64">
        <v>303</v>
      </c>
      <c r="C10" s="104"/>
      <c r="D10" s="112" t="s">
        <v>451</v>
      </c>
      <c r="E10" s="22"/>
      <c r="F10" s="219"/>
      <c r="G10" s="219"/>
      <c r="H10" s="219"/>
      <c r="I10" s="219"/>
      <c r="J10" s="400">
        <f t="shared" si="0"/>
        <v>0</v>
      </c>
    </row>
    <row r="11" spans="1:12" ht="13.5" thickBot="1" x14ac:dyDescent="0.25">
      <c r="A11" s="64">
        <v>5</v>
      </c>
      <c r="B11" s="64"/>
      <c r="C11" s="104"/>
      <c r="D11" s="2"/>
      <c r="E11" s="22" t="s">
        <v>452</v>
      </c>
      <c r="F11" s="402">
        <f>SUM(F8:F10)</f>
        <v>0</v>
      </c>
      <c r="G11" s="402">
        <f t="shared" ref="G11:I11" si="1">SUM(G8:G10)</f>
        <v>0</v>
      </c>
      <c r="H11" s="402">
        <f t="shared" si="1"/>
        <v>0</v>
      </c>
      <c r="I11" s="402">
        <f t="shared" si="1"/>
        <v>0</v>
      </c>
      <c r="J11" s="401">
        <f t="shared" si="0"/>
        <v>0</v>
      </c>
    </row>
    <row r="12" spans="1:12" ht="13.5" thickTop="1" x14ac:dyDescent="0.2">
      <c r="A12" s="64">
        <v>6</v>
      </c>
      <c r="B12" s="64"/>
      <c r="C12" s="104"/>
      <c r="D12" s="2"/>
      <c r="E12" s="22"/>
      <c r="F12" s="217"/>
      <c r="G12" s="217"/>
      <c r="H12" s="217"/>
      <c r="I12" s="217"/>
      <c r="J12" s="218"/>
    </row>
    <row r="13" spans="1:12" x14ac:dyDescent="0.2">
      <c r="A13" s="64">
        <v>7</v>
      </c>
      <c r="B13" s="64"/>
      <c r="C13" s="117" t="s">
        <v>380</v>
      </c>
      <c r="D13" s="1"/>
      <c r="E13" s="107"/>
      <c r="F13" s="215"/>
      <c r="G13" s="215"/>
      <c r="H13" s="215"/>
      <c r="I13" s="215"/>
      <c r="J13" s="216"/>
    </row>
    <row r="14" spans="1:12" ht="13.5" thickBot="1" x14ac:dyDescent="0.25">
      <c r="A14" s="64">
        <v>8</v>
      </c>
      <c r="B14" s="64">
        <v>306</v>
      </c>
      <c r="C14" s="104"/>
      <c r="D14" s="2" t="s">
        <v>324</v>
      </c>
      <c r="E14" s="22"/>
      <c r="F14" s="228"/>
      <c r="G14" s="228"/>
      <c r="H14" s="228"/>
      <c r="I14" s="228"/>
      <c r="J14" s="401">
        <f>F14+G14+H14+I14</f>
        <v>0</v>
      </c>
    </row>
    <row r="15" spans="1:12" ht="13.5" thickTop="1" x14ac:dyDescent="0.2">
      <c r="A15" s="64">
        <v>9</v>
      </c>
      <c r="B15" s="64"/>
      <c r="C15" s="104"/>
      <c r="D15" s="2"/>
      <c r="E15" s="22"/>
      <c r="F15" s="217"/>
      <c r="G15" s="217"/>
      <c r="H15" s="217"/>
      <c r="I15" s="217"/>
      <c r="J15" s="218"/>
    </row>
    <row r="16" spans="1:12" x14ac:dyDescent="0.2">
      <c r="A16" s="64">
        <v>10</v>
      </c>
      <c r="B16" s="64"/>
      <c r="C16" s="117" t="s">
        <v>381</v>
      </c>
      <c r="D16" s="1"/>
      <c r="E16" s="107"/>
      <c r="F16" s="215"/>
      <c r="G16" s="215"/>
      <c r="H16" s="215"/>
      <c r="I16" s="215"/>
      <c r="J16" s="216"/>
    </row>
    <row r="17" spans="1:10" x14ac:dyDescent="0.2">
      <c r="A17" s="64">
        <v>11</v>
      </c>
      <c r="B17" s="64">
        <v>311</v>
      </c>
      <c r="C17" s="104"/>
      <c r="D17" s="2" t="s">
        <v>453</v>
      </c>
      <c r="E17" s="22"/>
      <c r="F17" s="219"/>
      <c r="G17" s="219"/>
      <c r="H17" s="219"/>
      <c r="I17" s="219"/>
      <c r="J17" s="400">
        <f t="shared" ref="J17:J24" si="2">F17+G17+H17+I17</f>
        <v>0</v>
      </c>
    </row>
    <row r="18" spans="1:10" x14ac:dyDescent="0.2">
      <c r="A18" s="64">
        <v>12</v>
      </c>
      <c r="B18" s="64">
        <v>312</v>
      </c>
      <c r="C18" s="104"/>
      <c r="D18" s="2" t="s">
        <v>454</v>
      </c>
      <c r="E18" s="22"/>
      <c r="F18" s="219"/>
      <c r="G18" s="219"/>
      <c r="H18" s="219"/>
      <c r="I18" s="219"/>
      <c r="J18" s="400">
        <f t="shared" si="2"/>
        <v>0</v>
      </c>
    </row>
    <row r="19" spans="1:10" x14ac:dyDescent="0.2">
      <c r="A19" s="64">
        <v>13</v>
      </c>
      <c r="B19" s="64">
        <v>313</v>
      </c>
      <c r="C19" s="104"/>
      <c r="D19" s="2" t="s">
        <v>455</v>
      </c>
      <c r="E19" s="22"/>
      <c r="F19" s="219"/>
      <c r="G19" s="219"/>
      <c r="H19" s="219"/>
      <c r="I19" s="219"/>
      <c r="J19" s="400">
        <f t="shared" si="2"/>
        <v>0</v>
      </c>
    </row>
    <row r="20" spans="1:10" x14ac:dyDescent="0.2">
      <c r="A20" s="64">
        <v>14</v>
      </c>
      <c r="B20" s="64">
        <v>314</v>
      </c>
      <c r="C20" s="104"/>
      <c r="D20" s="2" t="s">
        <v>456</v>
      </c>
      <c r="E20" s="22"/>
      <c r="F20" s="219"/>
      <c r="G20" s="219"/>
      <c r="H20" s="219"/>
      <c r="I20" s="219"/>
      <c r="J20" s="400">
        <f t="shared" si="2"/>
        <v>0</v>
      </c>
    </row>
    <row r="21" spans="1:10" x14ac:dyDescent="0.2">
      <c r="A21" s="64">
        <v>15</v>
      </c>
      <c r="B21" s="64">
        <v>315</v>
      </c>
      <c r="C21" s="104"/>
      <c r="D21" s="2" t="s">
        <v>382</v>
      </c>
      <c r="E21" s="22"/>
      <c r="F21" s="219"/>
      <c r="G21" s="219"/>
      <c r="H21" s="219"/>
      <c r="I21" s="219"/>
      <c r="J21" s="400">
        <f t="shared" si="2"/>
        <v>0</v>
      </c>
    </row>
    <row r="22" spans="1:10" x14ac:dyDescent="0.2">
      <c r="A22" s="64">
        <v>16</v>
      </c>
      <c r="B22" s="64">
        <v>316</v>
      </c>
      <c r="C22" s="104"/>
      <c r="D22" s="2" t="s">
        <v>457</v>
      </c>
      <c r="E22" s="22"/>
      <c r="F22" s="219"/>
      <c r="G22" s="219"/>
      <c r="H22" s="219"/>
      <c r="I22" s="219"/>
      <c r="J22" s="400">
        <f t="shared" si="2"/>
        <v>0</v>
      </c>
    </row>
    <row r="23" spans="1:10" x14ac:dyDescent="0.2">
      <c r="A23" s="64">
        <v>17</v>
      </c>
      <c r="B23" s="64">
        <v>317</v>
      </c>
      <c r="C23" s="104"/>
      <c r="D23" s="2" t="s">
        <v>458</v>
      </c>
      <c r="E23" s="22"/>
      <c r="F23" s="219"/>
      <c r="G23" s="219"/>
      <c r="H23" s="219"/>
      <c r="I23" s="219"/>
      <c r="J23" s="400">
        <f t="shared" si="2"/>
        <v>0</v>
      </c>
    </row>
    <row r="24" spans="1:10" ht="13.5" thickBot="1" x14ac:dyDescent="0.25">
      <c r="A24" s="64">
        <v>18</v>
      </c>
      <c r="B24" s="64"/>
      <c r="C24" s="104"/>
      <c r="D24" s="2"/>
      <c r="E24" s="22" t="s">
        <v>459</v>
      </c>
      <c r="F24" s="402">
        <f>SUM(F17:F23)</f>
        <v>0</v>
      </c>
      <c r="G24" s="402">
        <f t="shared" ref="G24:I24" si="3">SUM(G17:G23)</f>
        <v>0</v>
      </c>
      <c r="H24" s="402">
        <f t="shared" si="3"/>
        <v>0</v>
      </c>
      <c r="I24" s="402">
        <f t="shared" si="3"/>
        <v>0</v>
      </c>
      <c r="J24" s="401">
        <f t="shared" si="2"/>
        <v>0</v>
      </c>
    </row>
    <row r="25" spans="1:10" ht="13.5" thickTop="1" x14ac:dyDescent="0.2">
      <c r="A25" s="64">
        <v>19</v>
      </c>
      <c r="B25" s="64"/>
      <c r="C25" s="104"/>
      <c r="D25" s="2"/>
      <c r="E25" s="22"/>
      <c r="F25" s="217"/>
      <c r="G25" s="217"/>
      <c r="H25" s="217"/>
      <c r="I25" s="217"/>
      <c r="J25" s="218"/>
    </row>
    <row r="26" spans="1:10" x14ac:dyDescent="0.2">
      <c r="A26" s="64">
        <v>20</v>
      </c>
      <c r="B26" s="64"/>
      <c r="C26" s="117" t="s">
        <v>383</v>
      </c>
      <c r="D26" s="1"/>
      <c r="E26" s="107"/>
      <c r="F26" s="215"/>
      <c r="G26" s="215"/>
      <c r="H26" s="215"/>
      <c r="I26" s="215"/>
      <c r="J26" s="225"/>
    </row>
    <row r="27" spans="1:10" x14ac:dyDescent="0.2">
      <c r="A27" s="64">
        <v>21</v>
      </c>
      <c r="B27" s="64">
        <v>321</v>
      </c>
      <c r="C27" s="104"/>
      <c r="D27" s="2" t="s">
        <v>453</v>
      </c>
      <c r="E27" s="22"/>
      <c r="F27" s="219"/>
      <c r="G27" s="219"/>
      <c r="H27" s="219"/>
      <c r="I27" s="219"/>
      <c r="J27" s="400">
        <f t="shared" ref="J27:J32" si="4">F27+G27+H27+I27</f>
        <v>0</v>
      </c>
    </row>
    <row r="28" spans="1:10" x14ac:dyDescent="0.2">
      <c r="A28" s="64">
        <v>22</v>
      </c>
      <c r="B28" s="64">
        <v>322</v>
      </c>
      <c r="C28" s="104"/>
      <c r="D28" s="2" t="s">
        <v>460</v>
      </c>
      <c r="E28" s="22"/>
      <c r="F28" s="219"/>
      <c r="G28" s="219"/>
      <c r="H28" s="219"/>
      <c r="I28" s="219"/>
      <c r="J28" s="400">
        <f t="shared" si="4"/>
        <v>0</v>
      </c>
    </row>
    <row r="29" spans="1:10" x14ac:dyDescent="0.2">
      <c r="A29" s="64">
        <v>23</v>
      </c>
      <c r="B29" s="64">
        <v>323</v>
      </c>
      <c r="C29" s="104"/>
      <c r="D29" s="65" t="s">
        <v>461</v>
      </c>
      <c r="E29" s="22"/>
      <c r="F29" s="219"/>
      <c r="G29" s="219"/>
      <c r="H29" s="219"/>
      <c r="I29" s="219"/>
      <c r="J29" s="400">
        <f t="shared" si="4"/>
        <v>0</v>
      </c>
    </row>
    <row r="30" spans="1:10" x14ac:dyDescent="0.2">
      <c r="A30" s="64">
        <v>24</v>
      </c>
      <c r="B30" s="64">
        <v>324</v>
      </c>
      <c r="C30" s="72"/>
      <c r="D30" s="2" t="s">
        <v>462</v>
      </c>
      <c r="E30" s="22"/>
      <c r="F30" s="219"/>
      <c r="G30" s="219"/>
      <c r="H30" s="219"/>
      <c r="I30" s="219"/>
      <c r="J30" s="400">
        <f t="shared" si="4"/>
        <v>0</v>
      </c>
    </row>
    <row r="31" spans="1:10" x14ac:dyDescent="0.2">
      <c r="A31" s="64">
        <v>25</v>
      </c>
      <c r="B31" s="64">
        <v>325</v>
      </c>
      <c r="C31" s="72"/>
      <c r="D31" s="100" t="s">
        <v>463</v>
      </c>
      <c r="E31" s="22"/>
      <c r="F31" s="219"/>
      <c r="G31" s="219"/>
      <c r="H31" s="219"/>
      <c r="I31" s="219"/>
      <c r="J31" s="400">
        <f t="shared" si="4"/>
        <v>0</v>
      </c>
    </row>
    <row r="32" spans="1:10" ht="13.5" thickBot="1" x14ac:dyDescent="0.25">
      <c r="A32" s="64">
        <v>26</v>
      </c>
      <c r="B32" s="64"/>
      <c r="C32" s="2"/>
      <c r="D32" s="2"/>
      <c r="E32" s="2" t="s">
        <v>464</v>
      </c>
      <c r="F32" s="402">
        <f>SUM(F27:F31)</f>
        <v>0</v>
      </c>
      <c r="G32" s="402">
        <f t="shared" ref="G32:I32" si="5">SUM(G27:G31)</f>
        <v>0</v>
      </c>
      <c r="H32" s="402">
        <f t="shared" si="5"/>
        <v>0</v>
      </c>
      <c r="I32" s="402">
        <f t="shared" si="5"/>
        <v>0</v>
      </c>
      <c r="J32" s="401">
        <f t="shared" si="4"/>
        <v>0</v>
      </c>
    </row>
    <row r="33" spans="1:10" ht="13.5" thickTop="1" x14ac:dyDescent="0.2">
      <c r="A33" s="64">
        <v>27</v>
      </c>
      <c r="B33" s="64"/>
      <c r="C33" s="2"/>
      <c r="D33" s="2"/>
      <c r="E33" s="2"/>
      <c r="F33" s="217"/>
      <c r="G33" s="217"/>
      <c r="H33" s="217"/>
      <c r="I33" s="217"/>
      <c r="J33" s="218"/>
    </row>
    <row r="34" spans="1:10" x14ac:dyDescent="0.2">
      <c r="A34" s="64">
        <v>28</v>
      </c>
      <c r="B34" s="64"/>
      <c r="C34" s="110" t="s">
        <v>384</v>
      </c>
      <c r="D34" s="1"/>
      <c r="E34" s="1"/>
      <c r="F34" s="217"/>
      <c r="G34" s="217"/>
      <c r="H34" s="217"/>
      <c r="I34" s="217"/>
      <c r="J34" s="218"/>
    </row>
    <row r="35" spans="1:10" x14ac:dyDescent="0.2">
      <c r="A35" s="64">
        <v>29</v>
      </c>
      <c r="B35" s="64">
        <v>331</v>
      </c>
      <c r="C35" s="2"/>
      <c r="D35" s="2" t="s">
        <v>453</v>
      </c>
      <c r="E35" s="2"/>
      <c r="F35" s="226"/>
      <c r="G35" s="226"/>
      <c r="H35" s="226"/>
      <c r="I35" s="226"/>
      <c r="J35" s="400">
        <f t="shared" ref="J35:J37" si="6">F35+G35+H35+I35</f>
        <v>0</v>
      </c>
    </row>
    <row r="36" spans="1:10" x14ac:dyDescent="0.2">
      <c r="A36" s="64">
        <v>30</v>
      </c>
      <c r="B36" s="64">
        <v>332</v>
      </c>
      <c r="C36" s="2"/>
      <c r="D36" s="2" t="s">
        <v>465</v>
      </c>
      <c r="E36" s="2"/>
      <c r="F36" s="226"/>
      <c r="G36" s="226"/>
      <c r="H36" s="226"/>
      <c r="I36" s="226"/>
      <c r="J36" s="400">
        <f t="shared" si="6"/>
        <v>0</v>
      </c>
    </row>
    <row r="37" spans="1:10" ht="13.5" thickBot="1" x14ac:dyDescent="0.25">
      <c r="A37" s="64">
        <f>SUM(A36+1)</f>
        <v>31</v>
      </c>
      <c r="B37" s="64"/>
      <c r="C37" s="22"/>
      <c r="D37" s="22"/>
      <c r="E37" s="22" t="s">
        <v>466</v>
      </c>
      <c r="F37" s="402">
        <f>SUM(F35:F36)</f>
        <v>0</v>
      </c>
      <c r="G37" s="402">
        <f t="shared" ref="G37:I37" si="7">SUM(G35:G36)</f>
        <v>0</v>
      </c>
      <c r="H37" s="402">
        <f t="shared" si="7"/>
        <v>0</v>
      </c>
      <c r="I37" s="402">
        <f t="shared" si="7"/>
        <v>0</v>
      </c>
      <c r="J37" s="401">
        <f t="shared" si="6"/>
        <v>0</v>
      </c>
    </row>
    <row r="38" spans="1:10" ht="13.5" thickTop="1" x14ac:dyDescent="0.2"/>
  </sheetData>
  <sheetProtection sheet="1" objects="1" scenarios="1"/>
  <mergeCells count="2">
    <mergeCell ref="A1:J1"/>
    <mergeCell ref="A2:J2"/>
  </mergeCells>
  <phoneticPr fontId="6" type="noConversion"/>
  <printOptions horizontalCentered="1"/>
  <pageMargins left="0.5" right="0.5" top="1" bottom="0.75" header="0.3" footer="0.3"/>
  <pageSetup scale="75" orientation="portrait" r:id="rId1"/>
  <headerFooter alignWithMargins="0">
    <oddFooter>&amp;C&amp;P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J64"/>
  <sheetViews>
    <sheetView zoomScaleNormal="100" workbookViewId="0">
      <selection activeCell="L1" sqref="L1"/>
    </sheetView>
  </sheetViews>
  <sheetFormatPr defaultRowHeight="12.75" x14ac:dyDescent="0.2"/>
  <cols>
    <col min="1" max="1" width="4.42578125" style="23" customWidth="1"/>
    <col min="2" max="2" width="4.85546875" style="23" customWidth="1"/>
    <col min="3" max="4" width="1.7109375" style="23" customWidth="1"/>
    <col min="5" max="5" width="36.140625" style="23" customWidth="1"/>
    <col min="6" max="6" width="15.140625" style="23" customWidth="1"/>
    <col min="7" max="7" width="15" style="23" customWidth="1"/>
    <col min="8" max="8" width="15.28515625" style="23" customWidth="1"/>
    <col min="9" max="10" width="15.7109375" style="23" customWidth="1"/>
    <col min="11" max="16384" width="9.140625" style="23"/>
  </cols>
  <sheetData>
    <row r="1" spans="1:10" ht="18" x14ac:dyDescent="0.25">
      <c r="A1" s="492" t="s">
        <v>377</v>
      </c>
      <c r="B1" s="493"/>
      <c r="C1" s="493"/>
      <c r="D1" s="493"/>
      <c r="E1" s="493"/>
      <c r="F1" s="493"/>
      <c r="G1" s="493"/>
      <c r="H1" s="493"/>
      <c r="I1" s="493"/>
      <c r="J1" s="494"/>
    </row>
    <row r="2" spans="1:10" ht="16.5" x14ac:dyDescent="0.25">
      <c r="A2" s="495" t="s">
        <v>490</v>
      </c>
      <c r="B2" s="496"/>
      <c r="C2" s="496"/>
      <c r="D2" s="496"/>
      <c r="E2" s="496"/>
      <c r="F2" s="496"/>
      <c r="G2" s="496"/>
      <c r="H2" s="496"/>
      <c r="I2" s="496"/>
      <c r="J2" s="497"/>
    </row>
    <row r="3" spans="1:10" x14ac:dyDescent="0.2">
      <c r="A3" s="24"/>
      <c r="B3" s="2"/>
      <c r="C3" s="2"/>
      <c r="D3" s="2"/>
      <c r="E3" s="2"/>
      <c r="F3" s="2"/>
      <c r="G3" s="2"/>
      <c r="H3" s="2"/>
      <c r="I3" s="2"/>
      <c r="J3" s="60"/>
    </row>
    <row r="4" spans="1:10" x14ac:dyDescent="0.2">
      <c r="A4" s="77"/>
      <c r="B4" s="77"/>
      <c r="C4" s="18"/>
      <c r="D4" s="4"/>
      <c r="E4" s="4"/>
      <c r="F4" s="67" t="s">
        <v>306</v>
      </c>
      <c r="G4" s="67" t="s">
        <v>360</v>
      </c>
      <c r="H4" s="285" t="s">
        <v>639</v>
      </c>
      <c r="I4" s="4" t="s">
        <v>361</v>
      </c>
      <c r="J4" s="70" t="s">
        <v>306</v>
      </c>
    </row>
    <row r="5" spans="1:10" x14ac:dyDescent="0.2">
      <c r="A5" s="9" t="s">
        <v>307</v>
      </c>
      <c r="B5" s="18"/>
      <c r="C5" s="85"/>
      <c r="D5" s="4" t="s">
        <v>362</v>
      </c>
      <c r="E5" s="4"/>
      <c r="F5" s="67" t="s">
        <v>363</v>
      </c>
      <c r="G5" s="67" t="s">
        <v>364</v>
      </c>
      <c r="H5" s="286" t="s">
        <v>364</v>
      </c>
      <c r="I5" s="4" t="s">
        <v>365</v>
      </c>
      <c r="J5" s="70" t="s">
        <v>366</v>
      </c>
    </row>
    <row r="6" spans="1:10" ht="13.5" thickBot="1" x14ac:dyDescent="0.25">
      <c r="A6" s="11" t="s">
        <v>309</v>
      </c>
      <c r="B6" s="11" t="s">
        <v>367</v>
      </c>
      <c r="C6" s="12"/>
      <c r="D6" s="13" t="s">
        <v>311</v>
      </c>
      <c r="E6" s="13"/>
      <c r="F6" s="68" t="s">
        <v>312</v>
      </c>
      <c r="G6" s="68" t="s">
        <v>313</v>
      </c>
      <c r="H6" s="287" t="s">
        <v>314</v>
      </c>
      <c r="I6" s="292" t="s">
        <v>368</v>
      </c>
      <c r="J6" s="71" t="s">
        <v>369</v>
      </c>
    </row>
    <row r="7" spans="1:10" x14ac:dyDescent="0.2">
      <c r="A7" s="64">
        <v>32</v>
      </c>
      <c r="B7" s="64"/>
      <c r="C7" s="110" t="s">
        <v>385</v>
      </c>
      <c r="D7" s="1"/>
      <c r="E7" s="1"/>
      <c r="F7" s="24"/>
      <c r="G7" s="24"/>
      <c r="H7" s="289"/>
      <c r="I7" s="282"/>
      <c r="J7" s="78"/>
    </row>
    <row r="8" spans="1:10" x14ac:dyDescent="0.2">
      <c r="A8" s="64">
        <f t="shared" ref="A8:A23" si="0">SUM(A7+1)</f>
        <v>33</v>
      </c>
      <c r="B8" s="64">
        <v>341</v>
      </c>
      <c r="C8" s="2"/>
      <c r="D8" s="2" t="s">
        <v>453</v>
      </c>
      <c r="E8" s="2"/>
      <c r="F8" s="226"/>
      <c r="G8" s="226"/>
      <c r="H8" s="268"/>
      <c r="I8" s="281"/>
      <c r="J8" s="403">
        <f>F8+G8+H8+I8</f>
        <v>0</v>
      </c>
    </row>
    <row r="9" spans="1:10" x14ac:dyDescent="0.2">
      <c r="A9" s="64">
        <f t="shared" si="0"/>
        <v>34</v>
      </c>
      <c r="B9" s="64">
        <v>342</v>
      </c>
      <c r="C9" s="2"/>
      <c r="D9" s="2" t="s">
        <v>467</v>
      </c>
      <c r="E9" s="2"/>
      <c r="F9" s="226"/>
      <c r="G9" s="226"/>
      <c r="H9" s="268"/>
      <c r="I9" s="281"/>
      <c r="J9" s="403">
        <f t="shared" ref="J9:J17" si="1">F9+G9+H9+I9</f>
        <v>0</v>
      </c>
    </row>
    <row r="10" spans="1:10" x14ac:dyDescent="0.2">
      <c r="A10" s="64">
        <f t="shared" si="0"/>
        <v>35</v>
      </c>
      <c r="B10" s="64">
        <v>343</v>
      </c>
      <c r="C10" s="2"/>
      <c r="D10" s="2" t="s">
        <v>468</v>
      </c>
      <c r="E10" s="2"/>
      <c r="F10" s="226"/>
      <c r="G10" s="226"/>
      <c r="H10" s="268"/>
      <c r="I10" s="281"/>
      <c r="J10" s="403">
        <f t="shared" si="1"/>
        <v>0</v>
      </c>
    </row>
    <row r="11" spans="1:10" x14ac:dyDescent="0.2">
      <c r="A11" s="64">
        <f t="shared" si="0"/>
        <v>36</v>
      </c>
      <c r="B11" s="64">
        <v>344</v>
      </c>
      <c r="C11" s="2"/>
      <c r="D11" s="2" t="s">
        <v>469</v>
      </c>
      <c r="E11" s="2"/>
      <c r="F11" s="226"/>
      <c r="G11" s="226"/>
      <c r="H11" s="268"/>
      <c r="I11" s="281"/>
      <c r="J11" s="403">
        <f t="shared" si="1"/>
        <v>0</v>
      </c>
    </row>
    <row r="12" spans="1:10" x14ac:dyDescent="0.2">
      <c r="A12" s="64">
        <f t="shared" si="0"/>
        <v>37</v>
      </c>
      <c r="B12" s="64">
        <v>345</v>
      </c>
      <c r="C12" s="2"/>
      <c r="D12" s="2" t="s">
        <v>386</v>
      </c>
      <c r="E12" s="2"/>
      <c r="F12" s="226"/>
      <c r="G12" s="226"/>
      <c r="H12" s="268"/>
      <c r="I12" s="281"/>
      <c r="J12" s="403">
        <f t="shared" si="1"/>
        <v>0</v>
      </c>
    </row>
    <row r="13" spans="1:10" x14ac:dyDescent="0.2">
      <c r="A13" s="64">
        <f t="shared" si="0"/>
        <v>38</v>
      </c>
      <c r="B13" s="64">
        <v>346</v>
      </c>
      <c r="C13" s="2"/>
      <c r="D13" s="2" t="s">
        <v>387</v>
      </c>
      <c r="E13" s="2"/>
      <c r="F13" s="226"/>
      <c r="G13" s="226"/>
      <c r="H13" s="268"/>
      <c r="I13" s="281"/>
      <c r="J13" s="403">
        <f t="shared" si="1"/>
        <v>0</v>
      </c>
    </row>
    <row r="14" spans="1:10" x14ac:dyDescent="0.2">
      <c r="A14" s="64">
        <f t="shared" si="0"/>
        <v>39</v>
      </c>
      <c r="B14" s="64">
        <v>347</v>
      </c>
      <c r="C14" s="2"/>
      <c r="D14" s="2" t="s">
        <v>470</v>
      </c>
      <c r="E14" s="2"/>
      <c r="F14" s="226"/>
      <c r="G14" s="226"/>
      <c r="H14" s="268"/>
      <c r="I14" s="281"/>
      <c r="J14" s="403">
        <f t="shared" si="1"/>
        <v>0</v>
      </c>
    </row>
    <row r="15" spans="1:10" x14ac:dyDescent="0.2">
      <c r="A15" s="64">
        <f t="shared" si="0"/>
        <v>40</v>
      </c>
      <c r="B15" s="64">
        <v>348</v>
      </c>
      <c r="C15" s="2"/>
      <c r="D15" s="2" t="s">
        <v>388</v>
      </c>
      <c r="E15" s="2"/>
      <c r="F15" s="226"/>
      <c r="G15" s="226"/>
      <c r="H15" s="268"/>
      <c r="I15" s="281"/>
      <c r="J15" s="403">
        <f t="shared" si="1"/>
        <v>0</v>
      </c>
    </row>
    <row r="16" spans="1:10" x14ac:dyDescent="0.2">
      <c r="A16" s="64">
        <f t="shared" si="0"/>
        <v>41</v>
      </c>
      <c r="B16" s="64">
        <v>349</v>
      </c>
      <c r="C16" s="2"/>
      <c r="D16" s="2" t="s">
        <v>471</v>
      </c>
      <c r="E16" s="2"/>
      <c r="F16" s="226"/>
      <c r="G16" s="226"/>
      <c r="H16" s="268"/>
      <c r="I16" s="281"/>
      <c r="J16" s="403">
        <f t="shared" si="1"/>
        <v>0</v>
      </c>
    </row>
    <row r="17" spans="1:10" ht="13.5" thickBot="1" x14ac:dyDescent="0.25">
      <c r="A17" s="64">
        <f t="shared" si="0"/>
        <v>42</v>
      </c>
      <c r="B17" s="78"/>
      <c r="C17" s="22"/>
      <c r="D17" s="22"/>
      <c r="E17" s="22" t="s">
        <v>472</v>
      </c>
      <c r="F17" s="405">
        <f>SUM(F8:F16)</f>
        <v>0</v>
      </c>
      <c r="G17" s="405">
        <f>SUM(G8:G16)</f>
        <v>0</v>
      </c>
      <c r="H17" s="406">
        <f>SUM(H8:H16)</f>
        <v>0</v>
      </c>
      <c r="I17" s="406">
        <f>SUM(I8:I16)</f>
        <v>0</v>
      </c>
      <c r="J17" s="404">
        <f t="shared" si="1"/>
        <v>0</v>
      </c>
    </row>
    <row r="18" spans="1:10" ht="13.5" thickTop="1" x14ac:dyDescent="0.2">
      <c r="A18" s="64">
        <f t="shared" si="0"/>
        <v>43</v>
      </c>
      <c r="B18" s="109"/>
      <c r="C18" s="2"/>
      <c r="D18" s="2"/>
      <c r="E18" s="2"/>
      <c r="F18" s="24"/>
      <c r="G18" s="24"/>
      <c r="H18" s="194"/>
      <c r="I18" s="283"/>
      <c r="J18" s="109"/>
    </row>
    <row r="19" spans="1:10" x14ac:dyDescent="0.2">
      <c r="A19" s="64">
        <f t="shared" si="0"/>
        <v>44</v>
      </c>
      <c r="B19" s="109"/>
      <c r="C19" s="110" t="s">
        <v>389</v>
      </c>
      <c r="D19" s="1"/>
      <c r="E19" s="1"/>
      <c r="F19" s="24"/>
      <c r="G19" s="24"/>
      <c r="H19" s="290"/>
      <c r="I19" s="284"/>
      <c r="J19" s="109"/>
    </row>
    <row r="20" spans="1:10" x14ac:dyDescent="0.2">
      <c r="A20" s="64">
        <f t="shared" si="0"/>
        <v>45</v>
      </c>
      <c r="B20" s="89">
        <v>371</v>
      </c>
      <c r="C20" s="2"/>
      <c r="D20" s="2" t="s">
        <v>453</v>
      </c>
      <c r="E20" s="2"/>
      <c r="F20" s="226"/>
      <c r="G20" s="226"/>
      <c r="H20" s="268"/>
      <c r="I20" s="281"/>
      <c r="J20" s="403">
        <f t="shared" ref="J20:J29" si="2">F20+G20+H20+I20</f>
        <v>0</v>
      </c>
    </row>
    <row r="21" spans="1:10" x14ac:dyDescent="0.2">
      <c r="A21" s="64">
        <f t="shared" si="0"/>
        <v>46</v>
      </c>
      <c r="B21" s="89">
        <v>372</v>
      </c>
      <c r="C21" s="2"/>
      <c r="D21" s="2" t="s">
        <v>473</v>
      </c>
      <c r="E21" s="2"/>
      <c r="F21" s="226"/>
      <c r="G21" s="226"/>
      <c r="H21" s="268"/>
      <c r="I21" s="281"/>
      <c r="J21" s="403">
        <f t="shared" si="2"/>
        <v>0</v>
      </c>
    </row>
    <row r="22" spans="1:10" x14ac:dyDescent="0.2">
      <c r="A22" s="64">
        <f t="shared" si="0"/>
        <v>47</v>
      </c>
      <c r="B22" s="89">
        <v>373</v>
      </c>
      <c r="C22" s="2"/>
      <c r="D22" s="2" t="s">
        <v>474</v>
      </c>
      <c r="E22" s="2"/>
      <c r="F22" s="226"/>
      <c r="G22" s="226"/>
      <c r="H22" s="268"/>
      <c r="I22" s="281"/>
      <c r="J22" s="403">
        <f t="shared" si="2"/>
        <v>0</v>
      </c>
    </row>
    <row r="23" spans="1:10" x14ac:dyDescent="0.2">
      <c r="A23" s="64">
        <f t="shared" si="0"/>
        <v>48</v>
      </c>
      <c r="B23" s="89">
        <v>374</v>
      </c>
      <c r="C23" s="2"/>
      <c r="D23" s="2" t="s">
        <v>475</v>
      </c>
      <c r="E23" s="2"/>
      <c r="F23" s="226"/>
      <c r="G23" s="226"/>
      <c r="H23" s="268"/>
      <c r="I23" s="281"/>
      <c r="J23" s="403">
        <f t="shared" si="2"/>
        <v>0</v>
      </c>
    </row>
    <row r="24" spans="1:10" x14ac:dyDescent="0.2">
      <c r="A24" s="64">
        <f t="shared" ref="A24:A36" si="3">SUM(A23+1)</f>
        <v>49</v>
      </c>
      <c r="B24" s="89">
        <v>375</v>
      </c>
      <c r="C24" s="2"/>
      <c r="D24" s="2" t="s">
        <v>476</v>
      </c>
      <c r="E24" s="2"/>
      <c r="F24" s="226"/>
      <c r="G24" s="226"/>
      <c r="H24" s="268"/>
      <c r="I24" s="281"/>
      <c r="J24" s="403">
        <f t="shared" si="2"/>
        <v>0</v>
      </c>
    </row>
    <row r="25" spans="1:10" x14ac:dyDescent="0.2">
      <c r="A25" s="64">
        <f t="shared" si="3"/>
        <v>50</v>
      </c>
      <c r="B25" s="89">
        <v>376</v>
      </c>
      <c r="C25" s="2"/>
      <c r="D25" s="2" t="s">
        <v>477</v>
      </c>
      <c r="E25" s="2"/>
      <c r="F25" s="226"/>
      <c r="G25" s="226"/>
      <c r="H25" s="268"/>
      <c r="I25" s="281"/>
      <c r="J25" s="403">
        <f t="shared" si="2"/>
        <v>0</v>
      </c>
    </row>
    <row r="26" spans="1:10" x14ac:dyDescent="0.2">
      <c r="A26" s="64">
        <f t="shared" si="3"/>
        <v>51</v>
      </c>
      <c r="B26" s="89">
        <v>377</v>
      </c>
      <c r="C26" s="2"/>
      <c r="D26" s="2" t="s">
        <v>478</v>
      </c>
      <c r="E26" s="2"/>
      <c r="F26" s="226"/>
      <c r="G26" s="226"/>
      <c r="H26" s="268"/>
      <c r="I26" s="281"/>
      <c r="J26" s="403">
        <f t="shared" si="2"/>
        <v>0</v>
      </c>
    </row>
    <row r="27" spans="1:10" x14ac:dyDescent="0.2">
      <c r="A27" s="64">
        <f t="shared" si="3"/>
        <v>52</v>
      </c>
      <c r="B27" s="89">
        <v>378</v>
      </c>
      <c r="C27" s="2"/>
      <c r="D27" s="2" t="s">
        <v>479</v>
      </c>
      <c r="E27" s="2"/>
      <c r="F27" s="226"/>
      <c r="G27" s="226"/>
      <c r="H27" s="268"/>
      <c r="I27" s="281"/>
      <c r="J27" s="403">
        <f t="shared" si="2"/>
        <v>0</v>
      </c>
    </row>
    <row r="28" spans="1:10" x14ac:dyDescent="0.2">
      <c r="A28" s="64">
        <f t="shared" si="3"/>
        <v>53</v>
      </c>
      <c r="B28" s="89">
        <v>379</v>
      </c>
      <c r="C28" s="2"/>
      <c r="D28" s="2" t="s">
        <v>480</v>
      </c>
      <c r="E28" s="2"/>
      <c r="F28" s="226"/>
      <c r="G28" s="226"/>
      <c r="H28" s="268"/>
      <c r="I28" s="281"/>
      <c r="J28" s="403">
        <f t="shared" si="2"/>
        <v>0</v>
      </c>
    </row>
    <row r="29" spans="1:10" ht="13.5" thickBot="1" x14ac:dyDescent="0.25">
      <c r="A29" s="64">
        <f t="shared" si="3"/>
        <v>54</v>
      </c>
      <c r="B29" s="89"/>
      <c r="C29" s="2"/>
      <c r="D29" s="2"/>
      <c r="E29" s="2" t="s">
        <v>481</v>
      </c>
      <c r="F29" s="405">
        <f>SUM(F20:F28)</f>
        <v>0</v>
      </c>
      <c r="G29" s="405">
        <f>SUM(G20:G28)</f>
        <v>0</v>
      </c>
      <c r="H29" s="406">
        <f>SUM(H20:H28)</f>
        <v>0</v>
      </c>
      <c r="I29" s="406">
        <f>SUM(I20:I28)</f>
        <v>0</v>
      </c>
      <c r="J29" s="404">
        <f t="shared" si="2"/>
        <v>0</v>
      </c>
    </row>
    <row r="30" spans="1:10" ht="13.5" thickTop="1" x14ac:dyDescent="0.2">
      <c r="A30" s="64">
        <f t="shared" si="3"/>
        <v>55</v>
      </c>
      <c r="B30" s="89"/>
      <c r="C30" s="2"/>
      <c r="D30" s="2"/>
      <c r="E30" s="2"/>
      <c r="F30" s="24"/>
      <c r="G30" s="24"/>
      <c r="H30" s="291"/>
      <c r="I30" s="283"/>
      <c r="J30" s="109"/>
    </row>
    <row r="31" spans="1:10" x14ac:dyDescent="0.2">
      <c r="A31" s="64">
        <f t="shared" si="3"/>
        <v>56</v>
      </c>
      <c r="B31" s="89"/>
      <c r="C31" s="110" t="s">
        <v>396</v>
      </c>
      <c r="D31" s="1"/>
      <c r="E31" s="1"/>
      <c r="F31" s="24"/>
      <c r="G31" s="24"/>
      <c r="H31" s="290"/>
      <c r="I31" s="284"/>
      <c r="J31" s="109"/>
    </row>
    <row r="32" spans="1:10" x14ac:dyDescent="0.2">
      <c r="A32" s="64">
        <f t="shared" si="3"/>
        <v>57</v>
      </c>
      <c r="B32" s="89">
        <v>390</v>
      </c>
      <c r="C32" s="2"/>
      <c r="D32" s="2" t="s">
        <v>482</v>
      </c>
      <c r="E32" s="2"/>
      <c r="F32" s="226"/>
      <c r="G32" s="226"/>
      <c r="H32" s="268"/>
      <c r="I32" s="281"/>
      <c r="J32" s="403">
        <f t="shared" ref="J32:J36" si="4">F32+G32+H32+I32</f>
        <v>0</v>
      </c>
    </row>
    <row r="33" spans="1:10" x14ac:dyDescent="0.2">
      <c r="A33" s="64">
        <f t="shared" si="3"/>
        <v>58</v>
      </c>
      <c r="B33" s="89">
        <v>391</v>
      </c>
      <c r="C33" s="2"/>
      <c r="D33" s="2" t="s">
        <v>483</v>
      </c>
      <c r="E33" s="2"/>
      <c r="F33" s="226"/>
      <c r="G33" s="226"/>
      <c r="H33" s="268"/>
      <c r="I33" s="281"/>
      <c r="J33" s="403">
        <f t="shared" si="4"/>
        <v>0</v>
      </c>
    </row>
    <row r="34" spans="1:10" x14ac:dyDescent="0.2">
      <c r="A34" s="64">
        <f t="shared" si="3"/>
        <v>59</v>
      </c>
      <c r="B34" s="89">
        <v>392</v>
      </c>
      <c r="C34" s="2"/>
      <c r="D34" s="2" t="s">
        <v>484</v>
      </c>
      <c r="E34" s="2"/>
      <c r="F34" s="226"/>
      <c r="G34" s="226"/>
      <c r="H34" s="268"/>
      <c r="I34" s="281"/>
      <c r="J34" s="403">
        <f t="shared" si="4"/>
        <v>0</v>
      </c>
    </row>
    <row r="35" spans="1:10" x14ac:dyDescent="0.2">
      <c r="A35" s="64">
        <f t="shared" si="3"/>
        <v>60</v>
      </c>
      <c r="B35" s="109"/>
      <c r="C35" s="2"/>
      <c r="D35" s="2"/>
      <c r="E35" s="2" t="s">
        <v>485</v>
      </c>
      <c r="F35" s="407">
        <f>SUM(F32:F34)</f>
        <v>0</v>
      </c>
      <c r="G35" s="407">
        <f>SUM(G32:G34)</f>
        <v>0</v>
      </c>
      <c r="H35" s="408">
        <f>SUM(H32:H34)</f>
        <v>0</v>
      </c>
      <c r="I35" s="408">
        <f>SUM(I32:I34)</f>
        <v>0</v>
      </c>
      <c r="J35" s="403">
        <f t="shared" si="4"/>
        <v>0</v>
      </c>
    </row>
    <row r="36" spans="1:10" ht="13.5" thickBot="1" x14ac:dyDescent="0.25">
      <c r="A36" s="64">
        <f t="shared" si="3"/>
        <v>61</v>
      </c>
      <c r="B36" s="78"/>
      <c r="C36" s="22"/>
      <c r="D36" s="22"/>
      <c r="E36" s="22" t="s">
        <v>486</v>
      </c>
      <c r="F36" s="405">
        <f>'A-1a'!F11+'A-1a'!F14+'A-1a'!F24+'A-1a'!F32+'A-1a'!F37+'A-1a (2), A-1b, A-1c'!F17+'A-1a (2), A-1b, A-1c'!F29+'A-1a (2), A-1b, A-1c'!F35</f>
        <v>0</v>
      </c>
      <c r="G36" s="405">
        <f>'A-1a'!G11+'A-1a'!G14+'A-1a'!G24+'A-1a'!G32+'A-1a'!G37+'A-1a (2), A-1b, A-1c'!G17+'A-1a (2), A-1b, A-1c'!G29+'A-1a (2), A-1b, A-1c'!G35</f>
        <v>0</v>
      </c>
      <c r="H36" s="406">
        <f>'A-1a'!H11+'A-1a'!H14+'A-1a'!H24+'A-1a'!H32+'A-1a'!H37+'A-1a (2), A-1b, A-1c'!H17:H17+'A-1a (2), A-1b, A-1c'!H29:H29+'A-1a (2), A-1b, A-1c'!H35:H35</f>
        <v>0</v>
      </c>
      <c r="I36" s="406">
        <f>'A-1a'!I11+'A-1a'!I14+'A-1a'!I24+'A-1a'!I32+'A-1a'!I37+'A-1a (2), A-1b, A-1c'!I17:I17+'A-1a (2), A-1b, A-1c'!I29:I29+'A-1a (2), A-1b, A-1c'!I35:I35</f>
        <v>0</v>
      </c>
      <c r="J36" s="404">
        <f t="shared" si="4"/>
        <v>0</v>
      </c>
    </row>
    <row r="37" spans="1:10" ht="13.5" thickTop="1" x14ac:dyDescent="0.2"/>
    <row r="39" spans="1:10" ht="18" customHeight="1" x14ac:dyDescent="0.25">
      <c r="A39" s="492" t="s">
        <v>397</v>
      </c>
      <c r="B39" s="493"/>
      <c r="C39" s="493"/>
      <c r="D39" s="493"/>
      <c r="E39" s="493"/>
      <c r="F39" s="493"/>
      <c r="G39" s="493"/>
      <c r="H39" s="493"/>
      <c r="I39" s="493"/>
      <c r="J39" s="494"/>
    </row>
    <row r="40" spans="1:10" ht="18" customHeight="1" x14ac:dyDescent="0.25">
      <c r="A40" s="498" t="s">
        <v>505</v>
      </c>
      <c r="B40" s="480"/>
      <c r="C40" s="480"/>
      <c r="D40" s="480"/>
      <c r="E40" s="480"/>
      <c r="F40" s="480"/>
      <c r="G40" s="480"/>
      <c r="H40" s="480"/>
      <c r="I40" s="480"/>
      <c r="J40" s="499"/>
    </row>
    <row r="41" spans="1:10" ht="12.75" customHeight="1" x14ac:dyDescent="0.2">
      <c r="A41" s="24"/>
      <c r="B41" s="2"/>
      <c r="C41" s="2"/>
      <c r="D41" s="2"/>
      <c r="E41" s="2"/>
      <c r="F41" s="2"/>
      <c r="G41" s="2"/>
      <c r="H41" s="2"/>
      <c r="I41" s="2"/>
      <c r="J41" s="60"/>
    </row>
    <row r="42" spans="1:10" x14ac:dyDescent="0.2">
      <c r="A42" s="77"/>
      <c r="B42" s="77"/>
      <c r="C42" s="96"/>
      <c r="D42" s="8"/>
      <c r="E42" s="98"/>
      <c r="F42" s="67" t="s">
        <v>306</v>
      </c>
      <c r="G42" s="67" t="s">
        <v>360</v>
      </c>
      <c r="H42" s="67" t="s">
        <v>639</v>
      </c>
      <c r="I42" s="67" t="s">
        <v>361</v>
      </c>
      <c r="J42" s="70" t="s">
        <v>306</v>
      </c>
    </row>
    <row r="43" spans="1:10" x14ac:dyDescent="0.2">
      <c r="A43" s="310" t="s">
        <v>307</v>
      </c>
      <c r="B43" s="307"/>
      <c r="C43" s="25"/>
      <c r="D43" s="4"/>
      <c r="E43" s="318" t="s">
        <v>362</v>
      </c>
      <c r="F43" s="67" t="s">
        <v>363</v>
      </c>
      <c r="G43" s="67" t="s">
        <v>364</v>
      </c>
      <c r="H43" s="67" t="s">
        <v>364</v>
      </c>
      <c r="I43" s="67" t="s">
        <v>365</v>
      </c>
      <c r="J43" s="70" t="s">
        <v>366</v>
      </c>
    </row>
    <row r="44" spans="1:10" ht="13.5" thickBot="1" x14ac:dyDescent="0.25">
      <c r="A44" s="309" t="s">
        <v>309</v>
      </c>
      <c r="B44" s="309" t="s">
        <v>367</v>
      </c>
      <c r="C44" s="500" t="s">
        <v>311</v>
      </c>
      <c r="D44" s="501"/>
      <c r="E44" s="502"/>
      <c r="F44" s="68" t="s">
        <v>312</v>
      </c>
      <c r="G44" s="68" t="s">
        <v>313</v>
      </c>
      <c r="H44" s="68" t="s">
        <v>314</v>
      </c>
      <c r="I44" s="68" t="s">
        <v>368</v>
      </c>
      <c r="J44" s="71" t="s">
        <v>369</v>
      </c>
    </row>
    <row r="45" spans="1:10" x14ac:dyDescent="0.2">
      <c r="A45" s="308">
        <v>1</v>
      </c>
      <c r="B45" s="308">
        <v>393</v>
      </c>
      <c r="C45" s="72" t="s">
        <v>506</v>
      </c>
      <c r="D45" s="22"/>
      <c r="E45" s="61"/>
      <c r="F45" s="288"/>
      <c r="G45" s="288"/>
      <c r="H45" s="288"/>
      <c r="I45" s="288"/>
      <c r="J45" s="409">
        <f>F45+G45+H45+I45</f>
        <v>0</v>
      </c>
    </row>
    <row r="46" spans="1:10" x14ac:dyDescent="0.2">
      <c r="A46" s="308">
        <v>2</v>
      </c>
      <c r="B46" s="308">
        <v>394</v>
      </c>
      <c r="C46" s="72" t="s">
        <v>507</v>
      </c>
      <c r="D46" s="22"/>
      <c r="E46" s="61"/>
      <c r="F46" s="219"/>
      <c r="G46" s="219"/>
      <c r="H46" s="219"/>
      <c r="I46" s="219"/>
      <c r="J46" s="409">
        <f t="shared" ref="J46:J48" si="5">F46+G46+H46+I46</f>
        <v>0</v>
      </c>
    </row>
    <row r="47" spans="1:10" x14ac:dyDescent="0.2">
      <c r="A47" s="308">
        <v>3</v>
      </c>
      <c r="B47" s="308">
        <v>395</v>
      </c>
      <c r="C47" s="72" t="s">
        <v>508</v>
      </c>
      <c r="D47" s="22"/>
      <c r="E47" s="61"/>
      <c r="F47" s="219"/>
      <c r="G47" s="219"/>
      <c r="H47" s="223"/>
      <c r="I47" s="219"/>
      <c r="J47" s="409">
        <f t="shared" si="5"/>
        <v>0</v>
      </c>
    </row>
    <row r="48" spans="1:10" ht="13.5" thickBot="1" x14ac:dyDescent="0.25">
      <c r="A48" s="308">
        <v>4</v>
      </c>
      <c r="B48" s="78"/>
      <c r="C48" s="319" t="s">
        <v>509</v>
      </c>
      <c r="D48" s="320"/>
      <c r="E48" s="61"/>
      <c r="F48" s="405">
        <f>SUM(F45:F47)</f>
        <v>0</v>
      </c>
      <c r="G48" s="405">
        <f>SUM(G45:G47)</f>
        <v>0</v>
      </c>
      <c r="H48" s="405">
        <f>SUM(H45:H47)</f>
        <v>0</v>
      </c>
      <c r="I48" s="405">
        <f>SUM(I45:I47)</f>
        <v>0</v>
      </c>
      <c r="J48" s="401">
        <f t="shared" si="5"/>
        <v>0</v>
      </c>
    </row>
    <row r="49" spans="1:10" ht="13.5" thickTop="1" x14ac:dyDescent="0.2"/>
    <row r="51" spans="1:10" ht="18" x14ac:dyDescent="0.25">
      <c r="A51" s="492" t="s">
        <v>406</v>
      </c>
      <c r="B51" s="493"/>
      <c r="C51" s="493"/>
      <c r="D51" s="493"/>
      <c r="E51" s="493"/>
      <c r="F51" s="493"/>
      <c r="G51" s="493"/>
      <c r="H51" s="493"/>
      <c r="I51" s="493"/>
      <c r="J51" s="494"/>
    </row>
    <row r="52" spans="1:10" ht="18" x14ac:dyDescent="0.25">
      <c r="A52" s="498" t="s">
        <v>398</v>
      </c>
      <c r="B52" s="480"/>
      <c r="C52" s="480"/>
      <c r="D52" s="480"/>
      <c r="E52" s="480"/>
      <c r="F52" s="480"/>
      <c r="G52" s="480"/>
      <c r="H52" s="480"/>
      <c r="I52" s="480"/>
      <c r="J52" s="499"/>
    </row>
    <row r="53" spans="1:10" ht="15.75" x14ac:dyDescent="0.25">
      <c r="A53" s="182"/>
      <c r="B53" s="1"/>
      <c r="C53" s="1"/>
      <c r="D53" s="1"/>
      <c r="E53" s="1"/>
      <c r="F53" s="1"/>
      <c r="G53" s="4"/>
      <c r="H53" s="1"/>
      <c r="I53" s="1"/>
      <c r="J53" s="123"/>
    </row>
    <row r="54" spans="1:10" x14ac:dyDescent="0.2">
      <c r="A54" s="77"/>
      <c r="B54" s="18"/>
      <c r="C54" s="18"/>
      <c r="D54" s="18"/>
      <c r="E54" s="18"/>
      <c r="F54" s="18"/>
      <c r="G54" s="111"/>
      <c r="H54" s="111"/>
      <c r="I54" s="4" t="s">
        <v>399</v>
      </c>
      <c r="J54" s="172"/>
    </row>
    <row r="55" spans="1:10" x14ac:dyDescent="0.2">
      <c r="A55" s="77"/>
      <c r="B55" s="18"/>
      <c r="C55" s="18"/>
      <c r="D55" s="18"/>
      <c r="E55" s="18"/>
      <c r="F55" s="18"/>
      <c r="G55" s="77"/>
      <c r="H55" s="77"/>
      <c r="I55" s="337" t="s">
        <v>400</v>
      </c>
      <c r="J55" s="338"/>
    </row>
    <row r="56" spans="1:10" x14ac:dyDescent="0.2">
      <c r="A56" s="77"/>
      <c r="B56" s="18"/>
      <c r="C56" s="18"/>
      <c r="D56" s="18"/>
      <c r="E56" s="18"/>
      <c r="F56" s="18"/>
      <c r="G56" s="70" t="s">
        <v>399</v>
      </c>
      <c r="H56" s="306" t="s">
        <v>493</v>
      </c>
      <c r="I56" s="337" t="s">
        <v>401</v>
      </c>
      <c r="J56" s="338" t="s">
        <v>306</v>
      </c>
    </row>
    <row r="57" spans="1:10" ht="14.25" x14ac:dyDescent="0.2">
      <c r="A57" s="306" t="s">
        <v>307</v>
      </c>
      <c r="B57" s="500" t="s">
        <v>402</v>
      </c>
      <c r="C57" s="501"/>
      <c r="D57" s="501"/>
      <c r="E57" s="501"/>
      <c r="F57" s="501"/>
      <c r="G57" s="70" t="s">
        <v>403</v>
      </c>
      <c r="H57" s="306" t="s">
        <v>313</v>
      </c>
      <c r="I57" s="337" t="s">
        <v>404</v>
      </c>
      <c r="J57" s="338" t="s">
        <v>550</v>
      </c>
    </row>
    <row r="58" spans="1:10" ht="13.5" thickBot="1" x14ac:dyDescent="0.25">
      <c r="A58" s="305" t="s">
        <v>309</v>
      </c>
      <c r="B58" s="488" t="s">
        <v>311</v>
      </c>
      <c r="C58" s="489"/>
      <c r="D58" s="489"/>
      <c r="E58" s="489"/>
      <c r="F58" s="489"/>
      <c r="G58" s="71" t="s">
        <v>312</v>
      </c>
      <c r="H58" s="294"/>
      <c r="I58" s="13" t="s">
        <v>314</v>
      </c>
      <c r="J58" s="71" t="s">
        <v>368</v>
      </c>
    </row>
    <row r="59" spans="1:10" x14ac:dyDescent="0.2">
      <c r="A59" s="301">
        <v>1</v>
      </c>
      <c r="B59" s="303"/>
      <c r="C59" s="304"/>
      <c r="D59" s="304"/>
      <c r="E59" s="304"/>
      <c r="F59" s="304"/>
      <c r="G59" s="293"/>
      <c r="H59" s="212"/>
      <c r="I59" s="230"/>
      <c r="J59" s="214"/>
    </row>
    <row r="60" spans="1:10" x14ac:dyDescent="0.2">
      <c r="A60" s="301">
        <f>SUM(A59+1)</f>
        <v>2</v>
      </c>
      <c r="B60" s="302"/>
      <c r="C60" s="300"/>
      <c r="D60" s="300"/>
      <c r="E60" s="300"/>
      <c r="F60" s="300"/>
      <c r="G60" s="229"/>
      <c r="H60" s="214"/>
      <c r="I60" s="230"/>
      <c r="J60" s="214"/>
    </row>
    <row r="61" spans="1:10" x14ac:dyDescent="0.2">
      <c r="A61" s="301">
        <f>SUM(A60+1)</f>
        <v>3</v>
      </c>
      <c r="B61" s="302"/>
      <c r="C61" s="300"/>
      <c r="D61" s="300"/>
      <c r="E61" s="300"/>
      <c r="F61" s="300"/>
      <c r="G61" s="229"/>
      <c r="H61" s="214"/>
      <c r="I61" s="230"/>
      <c r="J61" s="214"/>
    </row>
    <row r="62" spans="1:10" x14ac:dyDescent="0.2">
      <c r="A62" s="301">
        <f>SUM(A61+1)</f>
        <v>4</v>
      </c>
      <c r="B62" s="302"/>
      <c r="C62" s="300"/>
      <c r="D62" s="300"/>
      <c r="E62" s="300"/>
      <c r="F62" s="300"/>
      <c r="G62" s="229"/>
      <c r="H62" s="214"/>
      <c r="I62" s="230"/>
      <c r="J62" s="214"/>
    </row>
    <row r="63" spans="1:10" ht="13.5" thickBot="1" x14ac:dyDescent="0.25">
      <c r="A63" s="301">
        <f>SUM(A62+1)</f>
        <v>5</v>
      </c>
      <c r="B63" s="2"/>
      <c r="C63" s="2"/>
      <c r="D63" s="490" t="s">
        <v>405</v>
      </c>
      <c r="E63" s="490"/>
      <c r="F63" s="490"/>
      <c r="G63" s="490"/>
      <c r="H63" s="490"/>
      <c r="I63" s="491"/>
      <c r="J63" s="404">
        <f>SUM(J59:J62)</f>
        <v>0</v>
      </c>
    </row>
    <row r="64" spans="1:10" ht="13.5" thickTop="1" x14ac:dyDescent="0.2">
      <c r="A64" s="3" t="s">
        <v>492</v>
      </c>
    </row>
  </sheetData>
  <sheetProtection sheet="1" objects="1" scenarios="1"/>
  <mergeCells count="10">
    <mergeCell ref="B58:F58"/>
    <mergeCell ref="D63:I63"/>
    <mergeCell ref="A1:J1"/>
    <mergeCell ref="A2:J2"/>
    <mergeCell ref="A51:J51"/>
    <mergeCell ref="A52:J52"/>
    <mergeCell ref="B57:F57"/>
    <mergeCell ref="A39:J39"/>
    <mergeCell ref="A40:J40"/>
    <mergeCell ref="C44:E44"/>
  </mergeCells>
  <phoneticPr fontId="6" type="noConversion"/>
  <printOptions horizontalCentered="1"/>
  <pageMargins left="0.5" right="0.5" top="1" bottom="0.75" header="0.3" footer="0.3"/>
  <pageSetup scale="75" orientation="portrait" r:id="rId1"/>
  <headerFooter alignWithMargins="0">
    <oddFooter>&amp;C&amp;P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J182"/>
  <sheetViews>
    <sheetView zoomScaleNormal="100" workbookViewId="0">
      <selection activeCell="J6" sqref="J6"/>
    </sheetView>
  </sheetViews>
  <sheetFormatPr defaultRowHeight="12.75" x14ac:dyDescent="0.2"/>
  <cols>
    <col min="1" max="1" width="3.140625" style="23" customWidth="1"/>
    <col min="2" max="2" width="1" style="23" customWidth="1"/>
    <col min="3" max="3" width="7.42578125" style="23" customWidth="1"/>
    <col min="4" max="4" width="0.85546875" style="23" customWidth="1"/>
    <col min="5" max="5" width="2.7109375" style="23" customWidth="1"/>
    <col min="6" max="6" width="2.85546875" style="23" customWidth="1"/>
    <col min="7" max="7" width="9.140625" style="23"/>
    <col min="8" max="8" width="47.5703125" style="23" customWidth="1"/>
    <col min="9" max="10" width="15.140625" style="23" customWidth="1"/>
    <col min="11" max="12" width="9.140625" style="23"/>
    <col min="13" max="13" width="10" style="23" bestFit="1" customWidth="1"/>
    <col min="14" max="16384" width="9.140625" style="23"/>
  </cols>
  <sheetData>
    <row r="1" spans="1:10" ht="18" x14ac:dyDescent="0.25">
      <c r="A1" s="492" t="s">
        <v>261</v>
      </c>
      <c r="B1" s="493"/>
      <c r="C1" s="493"/>
      <c r="D1" s="493"/>
      <c r="E1" s="493"/>
      <c r="F1" s="493"/>
      <c r="G1" s="493"/>
      <c r="H1" s="493"/>
      <c r="I1" s="493"/>
      <c r="J1" s="494"/>
    </row>
    <row r="2" spans="1:10" ht="18" x14ac:dyDescent="0.25">
      <c r="A2" s="498" t="s">
        <v>589</v>
      </c>
      <c r="B2" s="480"/>
      <c r="C2" s="480"/>
      <c r="D2" s="480"/>
      <c r="E2" s="480"/>
      <c r="F2" s="480"/>
      <c r="G2" s="480"/>
      <c r="H2" s="480"/>
      <c r="I2" s="480"/>
      <c r="J2" s="499"/>
    </row>
    <row r="3" spans="1:10" ht="15.75" customHeight="1" x14ac:dyDescent="0.25">
      <c r="A3" s="171" t="s">
        <v>316</v>
      </c>
      <c r="B3" s="105"/>
      <c r="C3" s="105"/>
      <c r="D3" s="105"/>
      <c r="E3" s="105"/>
      <c r="F3" s="105"/>
      <c r="G3" s="105"/>
      <c r="H3" s="105"/>
      <c r="I3" s="105"/>
      <c r="J3" s="192"/>
    </row>
    <row r="4" spans="1:10" ht="7.5" customHeight="1" x14ac:dyDescent="0.25">
      <c r="A4" s="171"/>
      <c r="B4" s="105"/>
      <c r="C4" s="105"/>
      <c r="D4" s="105"/>
      <c r="E4" s="105"/>
      <c r="F4" s="105"/>
      <c r="G4" s="105"/>
      <c r="H4" s="105"/>
      <c r="I4" s="105"/>
      <c r="J4" s="192"/>
    </row>
    <row r="5" spans="1:10" x14ac:dyDescent="0.2">
      <c r="A5" s="88"/>
      <c r="B5" s="98"/>
      <c r="C5" s="111"/>
      <c r="D5" s="7"/>
      <c r="E5" s="7"/>
      <c r="F5" s="7"/>
      <c r="G5" s="7"/>
      <c r="H5" s="7"/>
      <c r="I5" s="118" t="s">
        <v>306</v>
      </c>
      <c r="J5" s="118" t="s">
        <v>306</v>
      </c>
    </row>
    <row r="6" spans="1:10" x14ac:dyDescent="0.2">
      <c r="A6" s="67" t="s">
        <v>307</v>
      </c>
      <c r="B6" s="5"/>
      <c r="C6" s="19"/>
      <c r="D6" s="4" t="s">
        <v>308</v>
      </c>
      <c r="E6" s="4"/>
      <c r="F6" s="4"/>
      <c r="G6" s="4"/>
      <c r="H6" s="4"/>
      <c r="I6" s="336">
        <v>44561</v>
      </c>
      <c r="J6" s="336">
        <v>44197</v>
      </c>
    </row>
    <row r="7" spans="1:10" ht="13.5" thickBot="1" x14ac:dyDescent="0.25">
      <c r="A7" s="68" t="s">
        <v>309</v>
      </c>
      <c r="B7" s="14"/>
      <c r="C7" s="11" t="s">
        <v>310</v>
      </c>
      <c r="D7" s="13" t="s">
        <v>311</v>
      </c>
      <c r="E7" s="13"/>
      <c r="F7" s="13"/>
      <c r="G7" s="13"/>
      <c r="H7" s="13"/>
      <c r="I7" s="71" t="s">
        <v>312</v>
      </c>
      <c r="J7" s="71" t="s">
        <v>313</v>
      </c>
    </row>
    <row r="8" spans="1:10" x14ac:dyDescent="0.2">
      <c r="A8" s="72"/>
      <c r="B8" s="61"/>
      <c r="C8" s="78"/>
      <c r="D8" s="106" t="s">
        <v>390</v>
      </c>
      <c r="E8" s="107"/>
      <c r="F8" s="107"/>
      <c r="G8" s="107"/>
      <c r="H8" s="107"/>
      <c r="I8" s="119"/>
      <c r="J8" s="78"/>
    </row>
    <row r="9" spans="1:10" x14ac:dyDescent="0.2">
      <c r="A9" s="72"/>
      <c r="B9" s="61"/>
      <c r="C9" s="102"/>
      <c r="D9" s="506"/>
      <c r="E9" s="506"/>
      <c r="F9" s="506"/>
      <c r="G9" s="506"/>
      <c r="H9" s="506"/>
      <c r="I9" s="78"/>
      <c r="J9" s="78"/>
    </row>
    <row r="10" spans="1:10" x14ac:dyDescent="0.2">
      <c r="A10" s="72">
        <v>1</v>
      </c>
      <c r="B10" s="61"/>
      <c r="C10" s="104"/>
      <c r="D10" s="512" t="s">
        <v>412</v>
      </c>
      <c r="E10" s="513"/>
      <c r="F10" s="513"/>
      <c r="G10" s="513"/>
      <c r="H10" s="514"/>
      <c r="I10" s="61"/>
      <c r="J10" s="78"/>
    </row>
    <row r="11" spans="1:10" x14ac:dyDescent="0.2">
      <c r="A11" s="72">
        <v>2</v>
      </c>
      <c r="B11" s="61"/>
      <c r="C11" s="104"/>
      <c r="D11" s="512" t="s">
        <v>391</v>
      </c>
      <c r="E11" s="513"/>
      <c r="F11" s="513"/>
      <c r="G11" s="513"/>
      <c r="H11" s="514"/>
      <c r="I11" s="410">
        <f>'A-1a (2), A-1b, A-1c'!J36</f>
        <v>0</v>
      </c>
      <c r="J11" s="214"/>
    </row>
    <row r="12" spans="1:10" x14ac:dyDescent="0.2">
      <c r="A12" s="72">
        <v>3</v>
      </c>
      <c r="B12" s="61"/>
      <c r="C12" s="104"/>
      <c r="D12" s="512" t="s">
        <v>392</v>
      </c>
      <c r="E12" s="513"/>
      <c r="F12" s="513"/>
      <c r="G12" s="513"/>
      <c r="H12" s="514"/>
      <c r="I12" s="410">
        <f>'EOY Balance'!H9</f>
        <v>0</v>
      </c>
      <c r="J12" s="214"/>
    </row>
    <row r="13" spans="1:10" x14ac:dyDescent="0.2">
      <c r="A13" s="72">
        <v>4</v>
      </c>
      <c r="B13" s="61"/>
      <c r="C13" s="104"/>
      <c r="D13" s="512" t="s">
        <v>393</v>
      </c>
      <c r="E13" s="513"/>
      <c r="F13" s="513"/>
      <c r="G13" s="513"/>
      <c r="H13" s="514"/>
      <c r="I13" s="231"/>
      <c r="J13" s="214"/>
    </row>
    <row r="14" spans="1:10" x14ac:dyDescent="0.2">
      <c r="A14" s="72">
        <v>5</v>
      </c>
      <c r="B14" s="61"/>
      <c r="C14" s="104"/>
      <c r="D14" s="507" t="s">
        <v>340</v>
      </c>
      <c r="E14" s="508"/>
      <c r="F14" s="508"/>
      <c r="G14" s="508"/>
      <c r="H14" s="509"/>
      <c r="I14" s="411">
        <f>SUM(I11:I13)</f>
        <v>0</v>
      </c>
      <c r="J14" s="411">
        <f t="shared" ref="J14" si="0">SUM(J11:J13)</f>
        <v>0</v>
      </c>
    </row>
    <row r="15" spans="1:10" x14ac:dyDescent="0.2">
      <c r="A15" s="72"/>
      <c r="B15" s="61"/>
      <c r="C15" s="104"/>
      <c r="D15" s="512"/>
      <c r="E15" s="513"/>
      <c r="F15" s="513"/>
      <c r="G15" s="513"/>
      <c r="H15" s="514"/>
      <c r="I15" s="61"/>
      <c r="J15" s="78"/>
    </row>
    <row r="16" spans="1:10" x14ac:dyDescent="0.2">
      <c r="A16" s="72">
        <v>6</v>
      </c>
      <c r="B16" s="61"/>
      <c r="C16" s="104"/>
      <c r="D16" s="512" t="s">
        <v>296</v>
      </c>
      <c r="E16" s="513"/>
      <c r="F16" s="513"/>
      <c r="G16" s="513"/>
      <c r="H16" s="514"/>
      <c r="I16" s="61"/>
      <c r="J16" s="78"/>
    </row>
    <row r="17" spans="1:10" x14ac:dyDescent="0.2">
      <c r="A17" s="72">
        <v>7</v>
      </c>
      <c r="B17" s="61"/>
      <c r="C17" s="104"/>
      <c r="D17" s="512" t="s">
        <v>391</v>
      </c>
      <c r="E17" s="513"/>
      <c r="F17" s="513"/>
      <c r="G17" s="513"/>
      <c r="H17" s="514"/>
      <c r="I17" s="231"/>
      <c r="J17" s="214"/>
    </row>
    <row r="18" spans="1:10" x14ac:dyDescent="0.2">
      <c r="A18" s="72">
        <v>8</v>
      </c>
      <c r="B18" s="61"/>
      <c r="C18" s="104"/>
      <c r="D18" s="512" t="s">
        <v>393</v>
      </c>
      <c r="E18" s="513"/>
      <c r="F18" s="513"/>
      <c r="G18" s="513"/>
      <c r="H18" s="514"/>
      <c r="I18" s="231"/>
      <c r="J18" s="214"/>
    </row>
    <row r="19" spans="1:10" x14ac:dyDescent="0.2">
      <c r="A19" s="72">
        <v>9</v>
      </c>
      <c r="B19" s="61"/>
      <c r="C19" s="104"/>
      <c r="D19" s="507" t="s">
        <v>341</v>
      </c>
      <c r="E19" s="508"/>
      <c r="F19" s="508"/>
      <c r="G19" s="508"/>
      <c r="H19" s="509"/>
      <c r="I19" s="411">
        <f>SUM(I17:I18)</f>
        <v>0</v>
      </c>
      <c r="J19" s="411">
        <f t="shared" ref="J19" si="1">SUM(J17:J18)</f>
        <v>0</v>
      </c>
    </row>
    <row r="20" spans="1:10" x14ac:dyDescent="0.2">
      <c r="A20" s="72"/>
      <c r="B20" s="61"/>
      <c r="C20" s="104"/>
      <c r="D20" s="512"/>
      <c r="E20" s="513"/>
      <c r="F20" s="513"/>
      <c r="G20" s="513"/>
      <c r="H20" s="514"/>
      <c r="I20" s="61"/>
      <c r="J20" s="78"/>
    </row>
    <row r="21" spans="1:10" x14ac:dyDescent="0.2">
      <c r="A21" s="72">
        <v>10</v>
      </c>
      <c r="B21" s="61"/>
      <c r="C21" s="104"/>
      <c r="D21" s="512" t="s">
        <v>297</v>
      </c>
      <c r="E21" s="513"/>
      <c r="F21" s="513"/>
      <c r="G21" s="513"/>
      <c r="H21" s="514"/>
      <c r="I21" s="61"/>
      <c r="J21" s="78"/>
    </row>
    <row r="22" spans="1:10" x14ac:dyDescent="0.2">
      <c r="A22" s="72">
        <v>11</v>
      </c>
      <c r="B22" s="61"/>
      <c r="C22" s="104"/>
      <c r="D22" s="512" t="s">
        <v>298</v>
      </c>
      <c r="E22" s="513"/>
      <c r="F22" s="513"/>
      <c r="G22" s="513"/>
      <c r="H22" s="514"/>
      <c r="I22" s="231"/>
      <c r="J22" s="214"/>
    </row>
    <row r="23" spans="1:10" x14ac:dyDescent="0.2">
      <c r="A23" s="72">
        <v>12</v>
      </c>
      <c r="B23" s="61"/>
      <c r="C23" s="104"/>
      <c r="D23" s="512" t="s">
        <v>299</v>
      </c>
      <c r="E23" s="513"/>
      <c r="F23" s="513"/>
      <c r="G23" s="513"/>
      <c r="H23" s="514"/>
      <c r="I23" s="231"/>
      <c r="J23" s="214"/>
    </row>
    <row r="24" spans="1:10" x14ac:dyDescent="0.2">
      <c r="A24" s="72">
        <v>13</v>
      </c>
      <c r="B24" s="61"/>
      <c r="C24" s="104"/>
      <c r="D24" s="512" t="s">
        <v>300</v>
      </c>
      <c r="E24" s="513"/>
      <c r="F24" s="513"/>
      <c r="G24" s="513"/>
      <c r="H24" s="514"/>
      <c r="I24" s="231"/>
      <c r="J24" s="214"/>
    </row>
    <row r="25" spans="1:10" x14ac:dyDescent="0.2">
      <c r="A25" s="72">
        <v>14</v>
      </c>
      <c r="B25" s="61"/>
      <c r="C25" s="104"/>
      <c r="D25" s="507" t="s">
        <v>342</v>
      </c>
      <c r="E25" s="508"/>
      <c r="F25" s="508"/>
      <c r="G25" s="508"/>
      <c r="H25" s="509"/>
      <c r="I25" s="411">
        <f>SUM(I22:I24)</f>
        <v>0</v>
      </c>
      <c r="J25" s="411">
        <f t="shared" ref="J25" si="2">SUM(J22:J24)</f>
        <v>0</v>
      </c>
    </row>
    <row r="26" spans="1:10" x14ac:dyDescent="0.2">
      <c r="A26" s="72"/>
      <c r="B26" s="61"/>
      <c r="C26" s="104"/>
      <c r="D26" s="512"/>
      <c r="E26" s="513"/>
      <c r="F26" s="513"/>
      <c r="G26" s="513"/>
      <c r="H26" s="514"/>
      <c r="I26" s="61"/>
      <c r="J26" s="78"/>
    </row>
    <row r="27" spans="1:10" x14ac:dyDescent="0.2">
      <c r="A27" s="72">
        <v>15</v>
      </c>
      <c r="B27" s="61"/>
      <c r="C27" s="104"/>
      <c r="D27" s="512" t="s">
        <v>301</v>
      </c>
      <c r="E27" s="513"/>
      <c r="F27" s="513"/>
      <c r="G27" s="513"/>
      <c r="H27" s="514"/>
      <c r="I27" s="61"/>
      <c r="J27" s="78"/>
    </row>
    <row r="28" spans="1:10" x14ac:dyDescent="0.2">
      <c r="A28" s="72">
        <v>16</v>
      </c>
      <c r="B28" s="61"/>
      <c r="C28" s="104"/>
      <c r="D28" s="512" t="s">
        <v>394</v>
      </c>
      <c r="E28" s="513"/>
      <c r="F28" s="513"/>
      <c r="G28" s="513"/>
      <c r="H28" s="514"/>
      <c r="I28" s="410">
        <f>'EOY Balance'!H13</f>
        <v>0</v>
      </c>
      <c r="J28" s="214"/>
    </row>
    <row r="29" spans="1:10" x14ac:dyDescent="0.2">
      <c r="A29" s="72">
        <v>17</v>
      </c>
      <c r="B29" s="61"/>
      <c r="C29" s="104"/>
      <c r="D29" s="512" t="s">
        <v>395</v>
      </c>
      <c r="E29" s="513"/>
      <c r="F29" s="513"/>
      <c r="G29" s="513"/>
      <c r="H29" s="514"/>
      <c r="I29" s="410">
        <f>'EOY Balance'!H11</f>
        <v>0</v>
      </c>
      <c r="J29" s="214"/>
    </row>
    <row r="30" spans="1:10" x14ac:dyDescent="0.2">
      <c r="A30" s="72">
        <v>18</v>
      </c>
      <c r="B30" s="61"/>
      <c r="C30" s="104"/>
      <c r="D30" s="512" t="s">
        <v>302</v>
      </c>
      <c r="E30" s="513"/>
      <c r="F30" s="513"/>
      <c r="G30" s="513"/>
      <c r="H30" s="514"/>
      <c r="I30" s="231"/>
      <c r="J30" s="214"/>
    </row>
    <row r="31" spans="1:10" x14ac:dyDescent="0.2">
      <c r="A31" s="72">
        <v>19</v>
      </c>
      <c r="B31" s="61"/>
      <c r="C31" s="104"/>
      <c r="D31" s="507" t="s">
        <v>343</v>
      </c>
      <c r="E31" s="508"/>
      <c r="F31" s="508"/>
      <c r="G31" s="508"/>
      <c r="H31" s="509"/>
      <c r="I31" s="411">
        <f>SUM(I28:I30)</f>
        <v>0</v>
      </c>
      <c r="J31" s="411">
        <f t="shared" ref="J31" si="3">SUM(J28:J30)</f>
        <v>0</v>
      </c>
    </row>
    <row r="32" spans="1:10" x14ac:dyDescent="0.2">
      <c r="A32" s="72"/>
      <c r="B32" s="61"/>
      <c r="C32" s="104"/>
      <c r="D32" s="512" t="s">
        <v>316</v>
      </c>
      <c r="E32" s="513"/>
      <c r="F32" s="513"/>
      <c r="G32" s="513"/>
      <c r="H32" s="514"/>
      <c r="I32" s="61"/>
      <c r="J32" s="78"/>
    </row>
    <row r="33" spans="1:10" x14ac:dyDescent="0.2">
      <c r="A33" s="72">
        <v>20</v>
      </c>
      <c r="B33" s="61"/>
      <c r="C33" s="104"/>
      <c r="D33" s="507" t="s">
        <v>303</v>
      </c>
      <c r="E33" s="508"/>
      <c r="F33" s="508"/>
      <c r="G33" s="508"/>
      <c r="H33" s="509"/>
      <c r="I33" s="279">
        <f>'EOY Balance'!H7</f>
        <v>0</v>
      </c>
      <c r="J33" s="214"/>
    </row>
    <row r="34" spans="1:10" x14ac:dyDescent="0.2">
      <c r="A34" s="72"/>
      <c r="B34" s="61"/>
      <c r="C34" s="104"/>
      <c r="D34" s="512"/>
      <c r="E34" s="513"/>
      <c r="F34" s="513"/>
      <c r="G34" s="513"/>
      <c r="H34" s="514"/>
      <c r="I34" s="61"/>
      <c r="J34" s="78"/>
    </row>
    <row r="35" spans="1:10" x14ac:dyDescent="0.2">
      <c r="A35" s="72">
        <v>21</v>
      </c>
      <c r="B35" s="61"/>
      <c r="C35" s="104"/>
      <c r="D35" s="507" t="s">
        <v>344</v>
      </c>
      <c r="E35" s="508"/>
      <c r="F35" s="508"/>
      <c r="G35" s="508"/>
      <c r="H35" s="509"/>
      <c r="I35" s="410" t="e">
        <f>I54</f>
        <v>#DIV/0!</v>
      </c>
      <c r="J35" s="412" t="e">
        <f>J54</f>
        <v>#DIV/0!</v>
      </c>
    </row>
    <row r="36" spans="1:10" x14ac:dyDescent="0.2">
      <c r="A36" s="72"/>
      <c r="B36" s="61"/>
      <c r="C36" s="104"/>
      <c r="D36" s="512"/>
      <c r="E36" s="513"/>
      <c r="F36" s="513"/>
      <c r="G36" s="513"/>
      <c r="H36" s="514"/>
      <c r="I36" s="61"/>
      <c r="J36" s="78"/>
    </row>
    <row r="37" spans="1:10" x14ac:dyDescent="0.2">
      <c r="A37" s="72">
        <v>22</v>
      </c>
      <c r="B37" s="61"/>
      <c r="C37" s="104"/>
      <c r="D37" s="507" t="s">
        <v>590</v>
      </c>
      <c r="E37" s="508"/>
      <c r="F37" s="508"/>
      <c r="G37" s="508"/>
      <c r="H37" s="509"/>
      <c r="I37" s="61"/>
      <c r="J37" s="78"/>
    </row>
    <row r="38" spans="1:10" x14ac:dyDescent="0.2">
      <c r="A38" s="72">
        <v>23</v>
      </c>
      <c r="B38" s="61"/>
      <c r="C38" s="104"/>
      <c r="D38" s="507" t="s">
        <v>345</v>
      </c>
      <c r="E38" s="508"/>
      <c r="F38" s="508"/>
      <c r="G38" s="508"/>
      <c r="H38" s="509"/>
      <c r="I38" s="411" t="e">
        <f>I14-I19-I25-I31+I33+I35</f>
        <v>#DIV/0!</v>
      </c>
      <c r="J38" s="411" t="e">
        <f t="shared" ref="J38" si="4">J14-J19-J25-J31+J33+J35</f>
        <v>#DIV/0!</v>
      </c>
    </row>
    <row r="39" spans="1:10" x14ac:dyDescent="0.2">
      <c r="A39" s="25"/>
      <c r="B39" s="18"/>
      <c r="C39" s="10"/>
      <c r="D39" s="63"/>
      <c r="E39" s="63"/>
      <c r="F39" s="63"/>
      <c r="G39" s="63"/>
      <c r="H39" s="63"/>
      <c r="I39" s="18"/>
      <c r="J39" s="19"/>
    </row>
    <row r="40" spans="1:10" x14ac:dyDescent="0.2">
      <c r="A40" s="321"/>
      <c r="B40" s="66"/>
      <c r="C40" s="322"/>
      <c r="D40" s="323"/>
      <c r="E40" s="323"/>
      <c r="F40" s="323"/>
      <c r="G40" s="323"/>
      <c r="H40" s="323"/>
      <c r="I40" s="66"/>
      <c r="J40" s="324"/>
    </row>
    <row r="41" spans="1:10" x14ac:dyDescent="0.2">
      <c r="A41" s="25"/>
      <c r="B41" s="18"/>
      <c r="C41" s="10"/>
      <c r="D41" s="63"/>
      <c r="E41" s="63"/>
      <c r="F41" s="63"/>
      <c r="G41" s="63"/>
      <c r="H41" s="63"/>
      <c r="I41" s="18"/>
      <c r="J41" s="19"/>
    </row>
    <row r="42" spans="1:10" x14ac:dyDescent="0.2">
      <c r="A42" s="72"/>
      <c r="B42" s="61"/>
      <c r="C42" s="78"/>
      <c r="D42" s="510" t="s">
        <v>290</v>
      </c>
      <c r="E42" s="511"/>
      <c r="F42" s="511"/>
      <c r="G42" s="511"/>
      <c r="H42" s="511"/>
      <c r="I42" s="78"/>
      <c r="J42" s="78"/>
    </row>
    <row r="43" spans="1:10" x14ac:dyDescent="0.2">
      <c r="A43" s="72"/>
      <c r="B43" s="61"/>
      <c r="C43" s="64"/>
      <c r="D43" s="512"/>
      <c r="E43" s="513"/>
      <c r="F43" s="513"/>
      <c r="G43" s="513"/>
      <c r="H43" s="514"/>
      <c r="I43" s="22"/>
      <c r="J43" s="78"/>
    </row>
    <row r="44" spans="1:10" x14ac:dyDescent="0.2">
      <c r="A44" s="72">
        <v>24</v>
      </c>
      <c r="B44" s="61"/>
      <c r="C44" s="64"/>
      <c r="D44" s="503" t="s">
        <v>291</v>
      </c>
      <c r="E44" s="504"/>
      <c r="F44" s="504"/>
      <c r="G44" s="504"/>
      <c r="H44" s="505"/>
      <c r="I44" s="22"/>
      <c r="J44" s="78"/>
    </row>
    <row r="45" spans="1:10" x14ac:dyDescent="0.2">
      <c r="A45" s="72">
        <v>25</v>
      </c>
      <c r="B45" s="61"/>
      <c r="C45" s="64"/>
      <c r="D45" s="72"/>
      <c r="E45" s="120"/>
      <c r="F45" s="120" t="s">
        <v>356</v>
      </c>
      <c r="G45" s="120"/>
      <c r="H45" s="86"/>
      <c r="I45" s="213"/>
      <c r="J45" s="214"/>
    </row>
    <row r="46" spans="1:10" x14ac:dyDescent="0.2">
      <c r="A46" s="72">
        <v>26</v>
      </c>
      <c r="B46" s="61"/>
      <c r="C46" s="64"/>
      <c r="D46" s="72"/>
      <c r="E46" s="120"/>
      <c r="F46" s="120" t="s">
        <v>346</v>
      </c>
      <c r="G46" s="120"/>
      <c r="H46" s="86"/>
      <c r="I46" s="213"/>
      <c r="J46" s="214"/>
    </row>
    <row r="47" spans="1:10" x14ac:dyDescent="0.2">
      <c r="A47" s="72">
        <v>27</v>
      </c>
      <c r="B47" s="61"/>
      <c r="C47" s="64"/>
      <c r="D47" s="72"/>
      <c r="E47" s="120"/>
      <c r="F47" s="120" t="s">
        <v>347</v>
      </c>
      <c r="G47" s="120"/>
      <c r="H47" s="86"/>
      <c r="I47" s="231"/>
      <c r="J47" s="231"/>
    </row>
    <row r="48" spans="1:10" x14ac:dyDescent="0.2">
      <c r="A48" s="72">
        <v>28</v>
      </c>
      <c r="B48" s="61"/>
      <c r="C48" s="64"/>
      <c r="D48" s="72"/>
      <c r="E48" s="120"/>
      <c r="F48" s="120" t="s">
        <v>348</v>
      </c>
      <c r="G48" s="120"/>
      <c r="H48" s="86"/>
      <c r="I48" s="231"/>
      <c r="J48" s="231"/>
    </row>
    <row r="49" spans="1:10" x14ac:dyDescent="0.2">
      <c r="A49" s="72">
        <v>29</v>
      </c>
      <c r="B49" s="61"/>
      <c r="C49" s="64"/>
      <c r="D49" s="72"/>
      <c r="E49" s="120"/>
      <c r="F49" s="120" t="s">
        <v>349</v>
      </c>
      <c r="G49" s="120"/>
      <c r="H49" s="86"/>
      <c r="I49" s="400">
        <f>SUM(I47:I48)</f>
        <v>0</v>
      </c>
      <c r="J49" s="400">
        <f t="shared" ref="J49" si="5">SUM(J47:J48)</f>
        <v>0</v>
      </c>
    </row>
    <row r="50" spans="1:10" x14ac:dyDescent="0.2">
      <c r="A50" s="72">
        <v>30</v>
      </c>
      <c r="B50" s="61"/>
      <c r="C50" s="64"/>
      <c r="D50" s="72"/>
      <c r="E50" s="120"/>
      <c r="F50" s="120" t="s">
        <v>350</v>
      </c>
      <c r="G50" s="120"/>
      <c r="H50" s="86"/>
      <c r="I50" s="413" t="e">
        <f>I48/I49</f>
        <v>#DIV/0!</v>
      </c>
      <c r="J50" s="413" t="e">
        <f t="shared" ref="J50" si="6">J48/J49</f>
        <v>#DIV/0!</v>
      </c>
    </row>
    <row r="51" spans="1:10" x14ac:dyDescent="0.2">
      <c r="A51" s="72">
        <v>31</v>
      </c>
      <c r="B51" s="61"/>
      <c r="C51" s="64"/>
      <c r="D51" s="72"/>
      <c r="E51" s="120"/>
      <c r="F51" s="120" t="s">
        <v>351</v>
      </c>
      <c r="G51" s="120"/>
      <c r="H51" s="86"/>
      <c r="I51" s="412" t="e">
        <f>(5/24)*I45*(1-I50)</f>
        <v>#DIV/0!</v>
      </c>
      <c r="J51" s="412" t="e">
        <f t="shared" ref="J51" si="7">(5/24)*J45*(1-J50)</f>
        <v>#DIV/0!</v>
      </c>
    </row>
    <row r="52" spans="1:10" x14ac:dyDescent="0.2">
      <c r="A52" s="72">
        <v>32</v>
      </c>
      <c r="B52" s="61"/>
      <c r="C52" s="64"/>
      <c r="D52" s="72"/>
      <c r="E52" s="120"/>
      <c r="F52" s="120" t="s">
        <v>352</v>
      </c>
      <c r="G52" s="120"/>
      <c r="H52" s="86"/>
      <c r="I52" s="412" t="e">
        <f>(1/24)*I45*I50</f>
        <v>#DIV/0!</v>
      </c>
      <c r="J52" s="412" t="e">
        <f t="shared" ref="J52" si="8">(1/24)*J45*J50</f>
        <v>#DIV/0!</v>
      </c>
    </row>
    <row r="53" spans="1:10" x14ac:dyDescent="0.2">
      <c r="A53" s="72">
        <v>33</v>
      </c>
      <c r="B53" s="61"/>
      <c r="C53" s="64"/>
      <c r="D53" s="72"/>
      <c r="E53" s="120"/>
      <c r="F53" s="120" t="s">
        <v>353</v>
      </c>
      <c r="G53" s="120"/>
      <c r="H53" s="86"/>
      <c r="I53" s="412">
        <f>(1/12)*I46</f>
        <v>0</v>
      </c>
      <c r="J53" s="412">
        <f>(1/12)*J46</f>
        <v>0</v>
      </c>
    </row>
    <row r="54" spans="1:10" x14ac:dyDescent="0.2">
      <c r="A54" s="72">
        <v>34</v>
      </c>
      <c r="B54" s="61"/>
      <c r="C54" s="64"/>
      <c r="D54" s="72"/>
      <c r="E54" s="120"/>
      <c r="F54" s="120" t="s">
        <v>354</v>
      </c>
      <c r="G54" s="120"/>
      <c r="H54" s="86"/>
      <c r="I54" s="403" t="e">
        <f>I51+I52-I53</f>
        <v>#DIV/0!</v>
      </c>
      <c r="J54" s="403" t="e">
        <f t="shared" ref="J54" si="9">J51+J52-J53</f>
        <v>#DIV/0!</v>
      </c>
    </row>
    <row r="55" spans="1:10" x14ac:dyDescent="0.2">
      <c r="A55" s="72"/>
      <c r="B55" s="61"/>
      <c r="C55" s="64"/>
      <c r="D55" s="88"/>
      <c r="E55" s="121"/>
      <c r="F55" s="121"/>
      <c r="G55" s="121"/>
      <c r="H55" s="122"/>
      <c r="I55" s="22"/>
      <c r="J55" s="78"/>
    </row>
    <row r="56" spans="1:10" ht="27.75" customHeight="1" x14ac:dyDescent="0.2">
      <c r="A56" s="72"/>
      <c r="B56" s="61"/>
      <c r="C56" s="104"/>
      <c r="D56" s="72"/>
      <c r="E56" s="120" t="s">
        <v>355</v>
      </c>
      <c r="F56" s="515" t="s">
        <v>450</v>
      </c>
      <c r="G56" s="515"/>
      <c r="H56" s="516"/>
      <c r="I56" s="22"/>
      <c r="J56" s="78"/>
    </row>
    <row r="57" spans="1:10" x14ac:dyDescent="0.2">
      <c r="C57" s="20"/>
    </row>
    <row r="58" spans="1:10" x14ac:dyDescent="0.2">
      <c r="C58" s="20"/>
    </row>
    <row r="59" spans="1:10" x14ac:dyDescent="0.2">
      <c r="C59" s="20"/>
    </row>
    <row r="60" spans="1:10" x14ac:dyDescent="0.2">
      <c r="C60" s="20"/>
    </row>
    <row r="61" spans="1:10" x14ac:dyDescent="0.2">
      <c r="C61" s="20"/>
    </row>
    <row r="62" spans="1:10" x14ac:dyDescent="0.2">
      <c r="C62" s="20"/>
    </row>
    <row r="63" spans="1:10" x14ac:dyDescent="0.2">
      <c r="C63" s="20"/>
    </row>
    <row r="64" spans="1:10" x14ac:dyDescent="0.2">
      <c r="C64" s="20"/>
    </row>
    <row r="65" spans="3:3" x14ac:dyDescent="0.2">
      <c r="C65" s="20"/>
    </row>
    <row r="66" spans="3:3" x14ac:dyDescent="0.2">
      <c r="C66" s="20"/>
    </row>
    <row r="67" spans="3:3" x14ac:dyDescent="0.2">
      <c r="C67" s="20"/>
    </row>
    <row r="68" spans="3:3" x14ac:dyDescent="0.2">
      <c r="C68" s="20"/>
    </row>
    <row r="69" spans="3:3" x14ac:dyDescent="0.2">
      <c r="C69" s="20"/>
    </row>
    <row r="70" spans="3:3" x14ac:dyDescent="0.2">
      <c r="C70" s="20"/>
    </row>
    <row r="71" spans="3:3" x14ac:dyDescent="0.2">
      <c r="C71" s="20"/>
    </row>
    <row r="72" spans="3:3" x14ac:dyDescent="0.2">
      <c r="C72" s="20"/>
    </row>
    <row r="73" spans="3:3" x14ac:dyDescent="0.2">
      <c r="C73" s="20"/>
    </row>
    <row r="74" spans="3:3" x14ac:dyDescent="0.2">
      <c r="C74" s="20"/>
    </row>
    <row r="75" spans="3:3" x14ac:dyDescent="0.2">
      <c r="C75" s="20"/>
    </row>
    <row r="76" spans="3:3" x14ac:dyDescent="0.2">
      <c r="C76" s="20"/>
    </row>
    <row r="77" spans="3:3" x14ac:dyDescent="0.2">
      <c r="C77" s="20"/>
    </row>
    <row r="78" spans="3:3" x14ac:dyDescent="0.2">
      <c r="C78" s="20"/>
    </row>
    <row r="79" spans="3:3" x14ac:dyDescent="0.2">
      <c r="C79" s="20"/>
    </row>
    <row r="80" spans="3:3" x14ac:dyDescent="0.2">
      <c r="C80" s="20"/>
    </row>
    <row r="81" spans="3:3" x14ac:dyDescent="0.2">
      <c r="C81" s="20"/>
    </row>
    <row r="82" spans="3:3" x14ac:dyDescent="0.2">
      <c r="C82" s="20"/>
    </row>
    <row r="83" spans="3:3" x14ac:dyDescent="0.2">
      <c r="C83" s="20"/>
    </row>
    <row r="84" spans="3:3" x14ac:dyDescent="0.2">
      <c r="C84" s="20"/>
    </row>
    <row r="85" spans="3:3" x14ac:dyDescent="0.2">
      <c r="C85" s="20"/>
    </row>
    <row r="86" spans="3:3" x14ac:dyDescent="0.2">
      <c r="C86" s="20"/>
    </row>
    <row r="87" spans="3:3" x14ac:dyDescent="0.2">
      <c r="C87" s="20"/>
    </row>
    <row r="88" spans="3:3" x14ac:dyDescent="0.2">
      <c r="C88" s="20"/>
    </row>
    <row r="89" spans="3:3" x14ac:dyDescent="0.2">
      <c r="C89" s="20"/>
    </row>
    <row r="90" spans="3:3" x14ac:dyDescent="0.2">
      <c r="C90" s="20"/>
    </row>
    <row r="91" spans="3:3" x14ac:dyDescent="0.2">
      <c r="C91" s="20"/>
    </row>
    <row r="92" spans="3:3" x14ac:dyDescent="0.2">
      <c r="C92" s="20"/>
    </row>
    <row r="93" spans="3:3" x14ac:dyDescent="0.2">
      <c r="C93" s="20"/>
    </row>
    <row r="94" spans="3:3" x14ac:dyDescent="0.2">
      <c r="C94" s="20"/>
    </row>
    <row r="95" spans="3:3" x14ac:dyDescent="0.2">
      <c r="C95" s="20"/>
    </row>
    <row r="96" spans="3:3" x14ac:dyDescent="0.2">
      <c r="C96" s="20"/>
    </row>
    <row r="97" spans="3:3" x14ac:dyDescent="0.2">
      <c r="C97" s="20"/>
    </row>
    <row r="98" spans="3:3" x14ac:dyDescent="0.2">
      <c r="C98" s="20"/>
    </row>
    <row r="99" spans="3:3" x14ac:dyDescent="0.2">
      <c r="C99" s="20"/>
    </row>
    <row r="100" spans="3:3" x14ac:dyDescent="0.2">
      <c r="C100" s="20"/>
    </row>
    <row r="101" spans="3:3" x14ac:dyDescent="0.2">
      <c r="C101" s="20"/>
    </row>
    <row r="102" spans="3:3" x14ac:dyDescent="0.2">
      <c r="C102" s="20"/>
    </row>
    <row r="103" spans="3:3" x14ac:dyDescent="0.2">
      <c r="C103" s="20"/>
    </row>
    <row r="104" spans="3:3" x14ac:dyDescent="0.2">
      <c r="C104" s="20"/>
    </row>
    <row r="105" spans="3:3" x14ac:dyDescent="0.2">
      <c r="C105" s="20"/>
    </row>
    <row r="106" spans="3:3" x14ac:dyDescent="0.2">
      <c r="C106" s="20"/>
    </row>
    <row r="107" spans="3:3" x14ac:dyDescent="0.2">
      <c r="C107" s="20"/>
    </row>
    <row r="108" spans="3:3" x14ac:dyDescent="0.2">
      <c r="C108" s="20"/>
    </row>
    <row r="109" spans="3:3" x14ac:dyDescent="0.2">
      <c r="C109" s="20"/>
    </row>
    <row r="110" spans="3:3" x14ac:dyDescent="0.2">
      <c r="C110" s="20"/>
    </row>
    <row r="111" spans="3:3" x14ac:dyDescent="0.2">
      <c r="C111" s="20"/>
    </row>
    <row r="112" spans="3:3" x14ac:dyDescent="0.2">
      <c r="C112" s="20"/>
    </row>
    <row r="113" spans="3:3" x14ac:dyDescent="0.2">
      <c r="C113" s="20"/>
    </row>
    <row r="114" spans="3:3" x14ac:dyDescent="0.2">
      <c r="C114" s="20"/>
    </row>
    <row r="115" spans="3:3" x14ac:dyDescent="0.2">
      <c r="C115" s="20"/>
    </row>
    <row r="116" spans="3:3" x14ac:dyDescent="0.2">
      <c r="C116" s="20"/>
    </row>
    <row r="117" spans="3:3" x14ac:dyDescent="0.2">
      <c r="C117" s="20"/>
    </row>
    <row r="118" spans="3:3" x14ac:dyDescent="0.2">
      <c r="C118" s="20"/>
    </row>
    <row r="119" spans="3:3" x14ac:dyDescent="0.2">
      <c r="C119" s="20"/>
    </row>
    <row r="120" spans="3:3" x14ac:dyDescent="0.2">
      <c r="C120" s="20"/>
    </row>
    <row r="121" spans="3:3" x14ac:dyDescent="0.2">
      <c r="C121" s="20"/>
    </row>
    <row r="122" spans="3:3" x14ac:dyDescent="0.2">
      <c r="C122" s="20"/>
    </row>
    <row r="123" spans="3:3" x14ac:dyDescent="0.2">
      <c r="C123" s="20"/>
    </row>
    <row r="124" spans="3:3" x14ac:dyDescent="0.2">
      <c r="C124" s="20"/>
    </row>
    <row r="125" spans="3:3" x14ac:dyDescent="0.2">
      <c r="C125" s="20"/>
    </row>
    <row r="126" spans="3:3" x14ac:dyDescent="0.2">
      <c r="C126" s="20"/>
    </row>
    <row r="127" spans="3:3" x14ac:dyDescent="0.2">
      <c r="C127" s="20"/>
    </row>
    <row r="128" spans="3:3" x14ac:dyDescent="0.2">
      <c r="C128" s="20"/>
    </row>
    <row r="129" spans="3:3" x14ac:dyDescent="0.2">
      <c r="C129" s="20"/>
    </row>
    <row r="130" spans="3:3" x14ac:dyDescent="0.2">
      <c r="C130" s="20"/>
    </row>
    <row r="131" spans="3:3" x14ac:dyDescent="0.2">
      <c r="C131" s="20"/>
    </row>
    <row r="132" spans="3:3" x14ac:dyDescent="0.2">
      <c r="C132" s="20"/>
    </row>
    <row r="133" spans="3:3" x14ac:dyDescent="0.2">
      <c r="C133" s="20"/>
    </row>
    <row r="134" spans="3:3" x14ac:dyDescent="0.2">
      <c r="C134" s="20"/>
    </row>
    <row r="135" spans="3:3" x14ac:dyDescent="0.2">
      <c r="C135" s="20"/>
    </row>
    <row r="136" spans="3:3" x14ac:dyDescent="0.2">
      <c r="C136" s="20"/>
    </row>
    <row r="137" spans="3:3" x14ac:dyDescent="0.2">
      <c r="C137" s="20"/>
    </row>
    <row r="138" spans="3:3" x14ac:dyDescent="0.2">
      <c r="C138" s="20"/>
    </row>
    <row r="139" spans="3:3" x14ac:dyDescent="0.2">
      <c r="C139" s="20"/>
    </row>
    <row r="140" spans="3:3" x14ac:dyDescent="0.2">
      <c r="C140" s="20"/>
    </row>
    <row r="141" spans="3:3" x14ac:dyDescent="0.2">
      <c r="C141" s="20"/>
    </row>
    <row r="142" spans="3:3" x14ac:dyDescent="0.2">
      <c r="C142" s="20"/>
    </row>
    <row r="143" spans="3:3" x14ac:dyDescent="0.2">
      <c r="C143" s="20"/>
    </row>
    <row r="144" spans="3:3" x14ac:dyDescent="0.2">
      <c r="C144" s="20"/>
    </row>
    <row r="145" spans="3:3" x14ac:dyDescent="0.2">
      <c r="C145" s="20"/>
    </row>
    <row r="146" spans="3:3" x14ac:dyDescent="0.2">
      <c r="C146" s="20"/>
    </row>
    <row r="147" spans="3:3" x14ac:dyDescent="0.2">
      <c r="C147" s="20"/>
    </row>
    <row r="148" spans="3:3" x14ac:dyDescent="0.2">
      <c r="C148" s="20"/>
    </row>
    <row r="149" spans="3:3" x14ac:dyDescent="0.2">
      <c r="C149" s="20"/>
    </row>
    <row r="150" spans="3:3" x14ac:dyDescent="0.2">
      <c r="C150" s="20"/>
    </row>
    <row r="151" spans="3:3" x14ac:dyDescent="0.2">
      <c r="C151" s="20"/>
    </row>
    <row r="152" spans="3:3" x14ac:dyDescent="0.2">
      <c r="C152" s="20"/>
    </row>
    <row r="153" spans="3:3" x14ac:dyDescent="0.2">
      <c r="C153" s="20"/>
    </row>
    <row r="154" spans="3:3" x14ac:dyDescent="0.2">
      <c r="C154" s="20"/>
    </row>
    <row r="155" spans="3:3" x14ac:dyDescent="0.2">
      <c r="C155" s="20"/>
    </row>
    <row r="156" spans="3:3" x14ac:dyDescent="0.2">
      <c r="C156" s="20"/>
    </row>
    <row r="157" spans="3:3" x14ac:dyDescent="0.2">
      <c r="C157" s="20"/>
    </row>
    <row r="158" spans="3:3" x14ac:dyDescent="0.2">
      <c r="C158" s="20"/>
    </row>
    <row r="159" spans="3:3" x14ac:dyDescent="0.2">
      <c r="C159" s="20"/>
    </row>
    <row r="160" spans="3:3" x14ac:dyDescent="0.2">
      <c r="C160" s="20"/>
    </row>
    <row r="161" spans="3:3" x14ac:dyDescent="0.2">
      <c r="C161" s="20"/>
    </row>
    <row r="162" spans="3:3" x14ac:dyDescent="0.2">
      <c r="C162" s="20"/>
    </row>
    <row r="163" spans="3:3" x14ac:dyDescent="0.2">
      <c r="C163" s="20"/>
    </row>
    <row r="164" spans="3:3" x14ac:dyDescent="0.2">
      <c r="C164" s="20"/>
    </row>
    <row r="165" spans="3:3" x14ac:dyDescent="0.2">
      <c r="C165" s="20"/>
    </row>
    <row r="166" spans="3:3" x14ac:dyDescent="0.2">
      <c r="C166" s="20"/>
    </row>
    <row r="167" spans="3:3" x14ac:dyDescent="0.2">
      <c r="C167" s="20"/>
    </row>
    <row r="168" spans="3:3" x14ac:dyDescent="0.2">
      <c r="C168" s="20"/>
    </row>
    <row r="169" spans="3:3" x14ac:dyDescent="0.2">
      <c r="C169" s="20"/>
    </row>
    <row r="170" spans="3:3" x14ac:dyDescent="0.2">
      <c r="C170" s="20"/>
    </row>
    <row r="171" spans="3:3" x14ac:dyDescent="0.2">
      <c r="C171" s="20"/>
    </row>
    <row r="172" spans="3:3" x14ac:dyDescent="0.2">
      <c r="C172" s="20"/>
    </row>
    <row r="173" spans="3:3" x14ac:dyDescent="0.2">
      <c r="C173" s="20"/>
    </row>
    <row r="174" spans="3:3" x14ac:dyDescent="0.2">
      <c r="C174" s="20"/>
    </row>
    <row r="175" spans="3:3" x14ac:dyDescent="0.2">
      <c r="C175" s="20"/>
    </row>
    <row r="176" spans="3:3" x14ac:dyDescent="0.2">
      <c r="C176" s="20"/>
    </row>
    <row r="177" spans="3:3" x14ac:dyDescent="0.2">
      <c r="C177" s="20"/>
    </row>
    <row r="178" spans="3:3" x14ac:dyDescent="0.2">
      <c r="C178" s="20"/>
    </row>
    <row r="179" spans="3:3" x14ac:dyDescent="0.2">
      <c r="C179" s="20"/>
    </row>
    <row r="180" spans="3:3" x14ac:dyDescent="0.2">
      <c r="C180" s="20"/>
    </row>
    <row r="181" spans="3:3" x14ac:dyDescent="0.2">
      <c r="C181" s="20"/>
    </row>
    <row r="182" spans="3:3" x14ac:dyDescent="0.2">
      <c r="C182" s="20"/>
    </row>
  </sheetData>
  <mergeCells count="36">
    <mergeCell ref="D14:H14"/>
    <mergeCell ref="D16:H16"/>
    <mergeCell ref="D18:H18"/>
    <mergeCell ref="D20:H20"/>
    <mergeCell ref="D22:H22"/>
    <mergeCell ref="D19:H19"/>
    <mergeCell ref="D17:H17"/>
    <mergeCell ref="D29:H29"/>
    <mergeCell ref="F56:H56"/>
    <mergeCell ref="D23:H23"/>
    <mergeCell ref="D26:H26"/>
    <mergeCell ref="D25:H25"/>
    <mergeCell ref="D36:H36"/>
    <mergeCell ref="D30:H30"/>
    <mergeCell ref="D31:H31"/>
    <mergeCell ref="D32:H32"/>
    <mergeCell ref="D33:H33"/>
    <mergeCell ref="D27:H27"/>
    <mergeCell ref="D34:H34"/>
    <mergeCell ref="D35:H35"/>
    <mergeCell ref="A1:J1"/>
    <mergeCell ref="A2:J2"/>
    <mergeCell ref="D44:H44"/>
    <mergeCell ref="D9:H9"/>
    <mergeCell ref="D37:H37"/>
    <mergeCell ref="D38:H38"/>
    <mergeCell ref="D42:H42"/>
    <mergeCell ref="D43:H43"/>
    <mergeCell ref="D10:H10"/>
    <mergeCell ref="D11:H11"/>
    <mergeCell ref="D12:H12"/>
    <mergeCell ref="D13:H13"/>
    <mergeCell ref="D21:H21"/>
    <mergeCell ref="D15:H15"/>
    <mergeCell ref="D24:H24"/>
    <mergeCell ref="D28:H28"/>
  </mergeCells>
  <phoneticPr fontId="0" type="noConversion"/>
  <printOptions horizontalCentered="1"/>
  <pageMargins left="0.5" right="0.5" top="1" bottom="0.75" header="0.3" footer="0.3"/>
  <pageSetup scale="90" orientation="portrait" r:id="rId1"/>
  <headerFooter alignWithMargins="0">
    <oddFooter>&amp;C&amp;P of &amp;N</oddFooter>
  </headerFooter>
  <ignoredErrors>
    <ignoredError sqref="I49:J49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L52"/>
  <sheetViews>
    <sheetView zoomScaleNormal="100" workbookViewId="0">
      <selection activeCell="M1" sqref="M1"/>
    </sheetView>
  </sheetViews>
  <sheetFormatPr defaultRowHeight="12.75" x14ac:dyDescent="0.2"/>
  <cols>
    <col min="1" max="1" width="4.42578125" style="23" customWidth="1"/>
    <col min="2" max="2" width="1.28515625" style="23" customWidth="1"/>
    <col min="3" max="3" width="7.140625" style="23" customWidth="1"/>
    <col min="4" max="5" width="2.7109375" style="23" customWidth="1"/>
    <col min="6" max="6" width="25.140625" style="23" customWidth="1"/>
    <col min="7" max="11" width="13.7109375" style="23" customWidth="1"/>
    <col min="12" max="16384" width="9.140625" style="23"/>
  </cols>
  <sheetData>
    <row r="1" spans="1:12" ht="18" x14ac:dyDescent="0.25">
      <c r="A1" s="492" t="s">
        <v>32</v>
      </c>
      <c r="B1" s="493"/>
      <c r="C1" s="493"/>
      <c r="D1" s="493"/>
      <c r="E1" s="493"/>
      <c r="F1" s="493"/>
      <c r="G1" s="493"/>
      <c r="H1" s="493"/>
      <c r="I1" s="493"/>
      <c r="J1" s="493"/>
      <c r="K1" s="98"/>
    </row>
    <row r="2" spans="1:12" ht="18" x14ac:dyDescent="0.25">
      <c r="A2" s="498" t="s">
        <v>547</v>
      </c>
      <c r="B2" s="480"/>
      <c r="C2" s="480"/>
      <c r="D2" s="480"/>
      <c r="E2" s="480"/>
      <c r="F2" s="480"/>
      <c r="G2" s="480"/>
      <c r="H2" s="480"/>
      <c r="I2" s="480"/>
      <c r="J2" s="480"/>
      <c r="K2" s="499"/>
    </row>
    <row r="3" spans="1:12" x14ac:dyDescent="0.2">
      <c r="A3" s="24"/>
      <c r="B3" s="2"/>
      <c r="C3" s="2"/>
      <c r="D3" s="2"/>
      <c r="E3" s="2"/>
      <c r="F3" s="2"/>
      <c r="G3" s="2"/>
      <c r="H3" s="2"/>
      <c r="I3" s="2"/>
      <c r="J3" s="2"/>
      <c r="K3" s="60"/>
    </row>
    <row r="4" spans="1:12" x14ac:dyDescent="0.2">
      <c r="A4" s="77"/>
      <c r="B4" s="18"/>
      <c r="C4" s="18"/>
      <c r="D4" s="18"/>
      <c r="E4" s="18"/>
      <c r="F4" s="18"/>
      <c r="G4" s="67" t="s">
        <v>407</v>
      </c>
      <c r="H4" s="67" t="s">
        <v>408</v>
      </c>
      <c r="I4" s="67" t="s">
        <v>409</v>
      </c>
      <c r="J4" s="70" t="s">
        <v>410</v>
      </c>
      <c r="K4" s="315" t="s">
        <v>544</v>
      </c>
    </row>
    <row r="5" spans="1:12" x14ac:dyDescent="0.2">
      <c r="A5" s="77"/>
      <c r="B5" s="18"/>
      <c r="C5" s="18"/>
      <c r="D5" s="18"/>
      <c r="E5" s="18"/>
      <c r="F5" s="18"/>
      <c r="G5" s="25"/>
      <c r="H5" s="67" t="s">
        <v>411</v>
      </c>
      <c r="I5" s="67" t="s">
        <v>412</v>
      </c>
      <c r="J5" s="70" t="s">
        <v>316</v>
      </c>
      <c r="K5" s="316" t="s">
        <v>545</v>
      </c>
    </row>
    <row r="6" spans="1:12" x14ac:dyDescent="0.2">
      <c r="A6" s="77"/>
      <c r="B6" s="18"/>
      <c r="C6" s="18"/>
      <c r="D6" s="18"/>
      <c r="E6" s="4"/>
      <c r="F6" s="4"/>
      <c r="G6" s="67" t="s">
        <v>404</v>
      </c>
      <c r="H6" s="67" t="s">
        <v>404</v>
      </c>
      <c r="I6" s="67" t="s">
        <v>400</v>
      </c>
      <c r="J6" s="70" t="s">
        <v>413</v>
      </c>
      <c r="K6" s="316" t="s">
        <v>546</v>
      </c>
    </row>
    <row r="7" spans="1:12" x14ac:dyDescent="0.2">
      <c r="A7" s="458" t="s">
        <v>307</v>
      </c>
      <c r="B7" s="4" t="s">
        <v>414</v>
      </c>
      <c r="C7" s="4"/>
      <c r="D7" s="4"/>
      <c r="E7" s="4"/>
      <c r="F7" s="4"/>
      <c r="G7" s="67" t="s">
        <v>415</v>
      </c>
      <c r="H7" s="67" t="s">
        <v>416</v>
      </c>
      <c r="I7" s="67" t="s">
        <v>417</v>
      </c>
      <c r="J7" s="70" t="s">
        <v>418</v>
      </c>
      <c r="K7" s="458" t="s">
        <v>415</v>
      </c>
    </row>
    <row r="8" spans="1:12" x14ac:dyDescent="0.2">
      <c r="A8" s="89" t="s">
        <v>309</v>
      </c>
      <c r="B8" s="1" t="s">
        <v>311</v>
      </c>
      <c r="C8" s="1"/>
      <c r="D8" s="1"/>
      <c r="E8" s="1"/>
      <c r="F8" s="1"/>
      <c r="G8" s="73" t="s">
        <v>312</v>
      </c>
      <c r="H8" s="73" t="s">
        <v>313</v>
      </c>
      <c r="I8" s="73" t="s">
        <v>314</v>
      </c>
      <c r="J8" s="165" t="s">
        <v>368</v>
      </c>
      <c r="K8" s="89" t="s">
        <v>369</v>
      </c>
    </row>
    <row r="9" spans="1:12" x14ac:dyDescent="0.2">
      <c r="A9" s="89">
        <v>1</v>
      </c>
      <c r="B9" s="24"/>
      <c r="C9" s="2" t="s">
        <v>419</v>
      </c>
      <c r="D9" s="2"/>
      <c r="E9" s="2"/>
      <c r="F9" s="2"/>
      <c r="G9" s="226"/>
      <c r="H9" s="226"/>
      <c r="I9" s="226"/>
      <c r="J9" s="212"/>
      <c r="K9" s="212"/>
      <c r="L9" s="278"/>
    </row>
    <row r="10" spans="1:12" x14ac:dyDescent="0.2">
      <c r="A10" s="378">
        <v>2</v>
      </c>
      <c r="B10" s="72"/>
      <c r="C10" s="22" t="s">
        <v>420</v>
      </c>
      <c r="D10" s="22" t="s">
        <v>421</v>
      </c>
      <c r="E10" s="22"/>
      <c r="F10" s="22"/>
      <c r="G10" s="72"/>
      <c r="H10" s="72"/>
      <c r="I10" s="72"/>
      <c r="J10" s="78"/>
      <c r="K10" s="78"/>
    </row>
    <row r="11" spans="1:12" x14ac:dyDescent="0.2">
      <c r="A11" s="378">
        <v>3</v>
      </c>
      <c r="B11" s="72"/>
      <c r="C11" s="22" t="s">
        <v>580</v>
      </c>
      <c r="D11" s="22"/>
      <c r="E11" s="22"/>
      <c r="F11" s="22"/>
      <c r="G11" s="219"/>
      <c r="H11" s="219"/>
      <c r="I11" s="219"/>
      <c r="J11" s="214"/>
      <c r="K11" s="214"/>
    </row>
    <row r="12" spans="1:12" x14ac:dyDescent="0.2">
      <c r="A12" s="378">
        <v>4</v>
      </c>
      <c r="B12" s="72"/>
      <c r="C12" s="22" t="s">
        <v>581</v>
      </c>
      <c r="D12" s="22"/>
      <c r="E12" s="22"/>
      <c r="F12" s="22"/>
      <c r="G12" s="219"/>
      <c r="H12" s="219"/>
      <c r="I12" s="219"/>
      <c r="J12" s="214"/>
      <c r="K12" s="214"/>
    </row>
    <row r="13" spans="1:12" x14ac:dyDescent="0.2">
      <c r="A13" s="378">
        <v>5</v>
      </c>
      <c r="B13" s="72"/>
      <c r="C13" s="22" t="s">
        <v>582</v>
      </c>
      <c r="D13" s="22"/>
      <c r="E13" s="22"/>
      <c r="F13" s="22"/>
      <c r="G13" s="219"/>
      <c r="H13" s="219"/>
      <c r="I13" s="219"/>
      <c r="J13" s="214"/>
      <c r="K13" s="214"/>
    </row>
    <row r="14" spans="1:12" x14ac:dyDescent="0.2">
      <c r="A14" s="378">
        <v>6</v>
      </c>
      <c r="B14" s="72"/>
      <c r="C14" s="22" t="s">
        <v>502</v>
      </c>
      <c r="D14" s="22"/>
      <c r="E14" s="22"/>
      <c r="F14" s="22"/>
      <c r="G14" s="219"/>
      <c r="H14" s="219"/>
      <c r="I14" s="219"/>
      <c r="J14" s="214"/>
      <c r="K14" s="214"/>
    </row>
    <row r="15" spans="1:12" x14ac:dyDescent="0.2">
      <c r="A15" s="378">
        <v>7</v>
      </c>
      <c r="B15" s="72"/>
      <c r="C15" s="22" t="s">
        <v>503</v>
      </c>
      <c r="D15" s="22"/>
      <c r="E15" s="22"/>
      <c r="F15" s="22"/>
      <c r="G15" s="219"/>
      <c r="H15" s="219"/>
      <c r="I15" s="219"/>
      <c r="J15" s="214"/>
      <c r="K15" s="214"/>
    </row>
    <row r="16" spans="1:12" x14ac:dyDescent="0.2">
      <c r="A16" s="378">
        <v>8</v>
      </c>
      <c r="B16" s="72"/>
      <c r="C16" s="22" t="s">
        <v>504</v>
      </c>
      <c r="D16" s="22"/>
      <c r="E16" s="22"/>
      <c r="F16" s="22"/>
      <c r="G16" s="219"/>
      <c r="H16" s="219"/>
      <c r="I16" s="219"/>
      <c r="J16" s="214"/>
      <c r="K16" s="214"/>
    </row>
    <row r="17" spans="1:12" ht="14.25" x14ac:dyDescent="0.2">
      <c r="A17" s="378">
        <v>9</v>
      </c>
      <c r="B17" s="72"/>
      <c r="C17" s="22" t="s">
        <v>583</v>
      </c>
      <c r="D17" s="22"/>
      <c r="E17" s="22"/>
      <c r="F17" s="22"/>
      <c r="G17" s="219"/>
      <c r="H17" s="219"/>
      <c r="I17" s="219"/>
      <c r="J17" s="214"/>
      <c r="K17" s="214"/>
    </row>
    <row r="18" spans="1:12" x14ac:dyDescent="0.2">
      <c r="A18" s="378">
        <v>10</v>
      </c>
      <c r="B18" s="72"/>
      <c r="C18" s="22"/>
      <c r="D18" s="22"/>
      <c r="E18" s="22"/>
      <c r="F18" s="22" t="s">
        <v>244</v>
      </c>
      <c r="G18" s="414">
        <f>SUM(G11:G17)</f>
        <v>0</v>
      </c>
      <c r="H18" s="414">
        <f>SUM(H11:H17)</f>
        <v>0</v>
      </c>
      <c r="I18" s="414">
        <f>SUM(I11:I17)</f>
        <v>0</v>
      </c>
      <c r="J18" s="403">
        <f>SUM(J11:J17)</f>
        <v>0</v>
      </c>
      <c r="K18" s="403">
        <f>SUM(K11:K17)</f>
        <v>0</v>
      </c>
    </row>
    <row r="19" spans="1:12" x14ac:dyDescent="0.2">
      <c r="A19" s="378">
        <v>11</v>
      </c>
      <c r="B19" s="72"/>
      <c r="C19" s="22" t="s">
        <v>245</v>
      </c>
      <c r="D19" s="22" t="s">
        <v>246</v>
      </c>
      <c r="E19" s="22"/>
      <c r="F19" s="22"/>
      <c r="G19" s="72"/>
      <c r="H19" s="72"/>
      <c r="I19" s="72"/>
      <c r="J19" s="78"/>
      <c r="K19" s="78"/>
    </row>
    <row r="20" spans="1:12" x14ac:dyDescent="0.2">
      <c r="A20" s="378">
        <v>12</v>
      </c>
      <c r="B20" s="72"/>
      <c r="C20" s="22"/>
      <c r="D20" s="22" t="s">
        <v>311</v>
      </c>
      <c r="E20" s="22" t="s">
        <v>247</v>
      </c>
      <c r="F20" s="22"/>
      <c r="G20" s="219"/>
      <c r="H20" s="219"/>
      <c r="I20" s="219"/>
      <c r="J20" s="214"/>
      <c r="K20" s="214"/>
    </row>
    <row r="21" spans="1:12" x14ac:dyDescent="0.2">
      <c r="A21" s="378">
        <v>13</v>
      </c>
      <c r="B21" s="72"/>
      <c r="C21" s="22"/>
      <c r="D21" s="22" t="s">
        <v>312</v>
      </c>
      <c r="E21" s="22" t="s">
        <v>248</v>
      </c>
      <c r="F21" s="22"/>
      <c r="G21" s="219"/>
      <c r="H21" s="219"/>
      <c r="I21" s="219"/>
      <c r="J21" s="214"/>
      <c r="K21" s="214"/>
    </row>
    <row r="22" spans="1:12" ht="14.25" x14ac:dyDescent="0.2">
      <c r="A22" s="378">
        <v>14</v>
      </c>
      <c r="B22" s="72"/>
      <c r="C22" s="22"/>
      <c r="D22" s="22" t="s">
        <v>313</v>
      </c>
      <c r="E22" s="22" t="s">
        <v>584</v>
      </c>
      <c r="F22" s="22"/>
      <c r="G22" s="219"/>
      <c r="H22" s="219"/>
      <c r="I22" s="219"/>
      <c r="J22" s="214"/>
      <c r="K22" s="214"/>
    </row>
    <row r="23" spans="1:12" x14ac:dyDescent="0.2">
      <c r="A23" s="378">
        <v>15</v>
      </c>
      <c r="B23" s="72"/>
      <c r="C23" s="22"/>
      <c r="D23" s="22"/>
      <c r="E23" s="22"/>
      <c r="F23" s="22" t="s">
        <v>249</v>
      </c>
      <c r="G23" s="414">
        <f>SUM(G20:G22)</f>
        <v>0</v>
      </c>
      <c r="H23" s="414">
        <f t="shared" ref="H23:K23" si="0">SUM(H20:H22)</f>
        <v>0</v>
      </c>
      <c r="I23" s="414">
        <f t="shared" si="0"/>
        <v>0</v>
      </c>
      <c r="J23" s="403">
        <f t="shared" si="0"/>
        <v>0</v>
      </c>
      <c r="K23" s="403">
        <f t="shared" si="0"/>
        <v>0</v>
      </c>
    </row>
    <row r="24" spans="1:12" x14ac:dyDescent="0.2">
      <c r="A24" s="378">
        <v>16</v>
      </c>
      <c r="B24" s="88"/>
      <c r="C24" s="7" t="s">
        <v>250</v>
      </c>
      <c r="D24" s="7"/>
      <c r="E24" s="7"/>
      <c r="F24" s="7"/>
      <c r="G24" s="415">
        <f>G9+G18+G23</f>
        <v>0</v>
      </c>
      <c r="H24" s="415">
        <f t="shared" ref="H24:K24" si="1">H9+H18+H23</f>
        <v>0</v>
      </c>
      <c r="I24" s="415">
        <f t="shared" si="1"/>
        <v>0</v>
      </c>
      <c r="J24" s="415">
        <f t="shared" si="1"/>
        <v>0</v>
      </c>
      <c r="K24" s="403">
        <f t="shared" si="1"/>
        <v>0</v>
      </c>
      <c r="L24" s="280"/>
    </row>
    <row r="25" spans="1:12" x14ac:dyDescent="0.2">
      <c r="A25" s="378">
        <v>17</v>
      </c>
      <c r="B25" s="72"/>
      <c r="C25" s="233"/>
      <c r="D25" s="233"/>
      <c r="E25" s="233"/>
      <c r="F25" s="233"/>
      <c r="G25" s="233"/>
      <c r="H25" s="233"/>
      <c r="I25" s="233"/>
      <c r="J25" s="233"/>
      <c r="K25" s="263"/>
    </row>
    <row r="26" spans="1:12" x14ac:dyDescent="0.2">
      <c r="A26" s="378">
        <v>18</v>
      </c>
      <c r="B26" s="72"/>
      <c r="C26" s="233" t="s">
        <v>578</v>
      </c>
      <c r="D26" s="233"/>
      <c r="E26" s="233"/>
      <c r="F26" s="233"/>
      <c r="G26" s="233"/>
      <c r="H26" s="233"/>
      <c r="I26" s="233"/>
      <c r="J26" s="233"/>
      <c r="K26" s="277"/>
    </row>
    <row r="27" spans="1:12" x14ac:dyDescent="0.2">
      <c r="A27" s="378">
        <v>19</v>
      </c>
      <c r="B27" s="24"/>
      <c r="C27" s="245"/>
      <c r="D27" s="245"/>
      <c r="E27" s="245"/>
      <c r="F27" s="245"/>
      <c r="G27" s="245"/>
      <c r="H27" s="245"/>
      <c r="I27" s="245"/>
      <c r="J27" s="245"/>
      <c r="K27" s="273"/>
    </row>
    <row r="28" spans="1:12" x14ac:dyDescent="0.2">
      <c r="A28" s="378">
        <v>20</v>
      </c>
      <c r="B28" s="24"/>
      <c r="C28" s="245"/>
      <c r="D28" s="245"/>
      <c r="E28" s="245"/>
      <c r="F28" s="245"/>
      <c r="G28" s="245"/>
      <c r="H28" s="245"/>
      <c r="I28" s="245"/>
      <c r="J28" s="245"/>
      <c r="K28" s="273"/>
    </row>
    <row r="29" spans="1:12" x14ac:dyDescent="0.2">
      <c r="A29" s="378">
        <v>21</v>
      </c>
      <c r="B29" s="232"/>
      <c r="C29" s="518"/>
      <c r="D29" s="518"/>
      <c r="E29" s="518"/>
      <c r="F29" s="518"/>
      <c r="G29" s="518"/>
      <c r="H29" s="518"/>
      <c r="I29" s="518"/>
      <c r="J29" s="518"/>
      <c r="K29" s="263"/>
    </row>
    <row r="30" spans="1:12" x14ac:dyDescent="0.2">
      <c r="A30" s="378">
        <v>22</v>
      </c>
      <c r="B30" s="232"/>
      <c r="C30" s="518"/>
      <c r="D30" s="518"/>
      <c r="E30" s="518"/>
      <c r="F30" s="518"/>
      <c r="G30" s="518"/>
      <c r="H30" s="518"/>
      <c r="I30" s="518"/>
      <c r="J30" s="518"/>
      <c r="K30" s="263"/>
    </row>
    <row r="31" spans="1:12" x14ac:dyDescent="0.2">
      <c r="A31" s="378">
        <v>23</v>
      </c>
      <c r="B31" s="232"/>
      <c r="C31" s="233" t="s">
        <v>579</v>
      </c>
      <c r="D31" s="233"/>
      <c r="E31" s="233"/>
      <c r="F31" s="233"/>
      <c r="G31" s="233"/>
      <c r="H31" s="233"/>
      <c r="I31" s="233"/>
      <c r="J31" s="233"/>
      <c r="K31" s="263"/>
    </row>
    <row r="32" spans="1:12" ht="14.25" x14ac:dyDescent="0.2">
      <c r="A32" s="378">
        <v>24</v>
      </c>
      <c r="B32" s="232"/>
      <c r="C32" s="379"/>
      <c r="D32" s="233"/>
      <c r="E32" s="233"/>
      <c r="F32" s="233"/>
      <c r="G32" s="233"/>
      <c r="H32" s="233"/>
      <c r="I32" s="233"/>
      <c r="J32" s="233"/>
      <c r="K32" s="263"/>
    </row>
    <row r="33" spans="1:11" ht="14.25" x14ac:dyDescent="0.2">
      <c r="A33" s="378">
        <v>25</v>
      </c>
      <c r="B33" s="232"/>
      <c r="C33" s="518" t="s">
        <v>585</v>
      </c>
      <c r="D33" s="518"/>
      <c r="E33" s="518"/>
      <c r="F33" s="518"/>
      <c r="G33" s="518"/>
      <c r="H33" s="518"/>
      <c r="I33" s="518"/>
      <c r="J33" s="518"/>
      <c r="K33" s="263"/>
    </row>
    <row r="34" spans="1:11" x14ac:dyDescent="0.2">
      <c r="A34" s="378">
        <v>26</v>
      </c>
      <c r="B34" s="232"/>
      <c r="C34" s="518"/>
      <c r="D34" s="518"/>
      <c r="E34" s="518"/>
      <c r="F34" s="518"/>
      <c r="G34" s="518"/>
      <c r="H34" s="518"/>
      <c r="I34" s="518"/>
      <c r="J34" s="518"/>
      <c r="K34" s="263"/>
    </row>
    <row r="35" spans="1:11" x14ac:dyDescent="0.2">
      <c r="A35" s="378">
        <v>27</v>
      </c>
      <c r="B35" s="232"/>
      <c r="C35" s="518"/>
      <c r="D35" s="518"/>
      <c r="E35" s="518"/>
      <c r="F35" s="518"/>
      <c r="G35" s="518"/>
      <c r="H35" s="518"/>
      <c r="I35" s="518"/>
      <c r="J35" s="518"/>
      <c r="K35" s="263"/>
    </row>
    <row r="36" spans="1:11" x14ac:dyDescent="0.2">
      <c r="A36" s="378">
        <v>28</v>
      </c>
      <c r="B36" s="232"/>
      <c r="C36" s="518"/>
      <c r="D36" s="518"/>
      <c r="E36" s="518"/>
      <c r="F36" s="518"/>
      <c r="G36" s="518"/>
      <c r="H36" s="518"/>
      <c r="I36" s="518"/>
      <c r="J36" s="518"/>
      <c r="K36" s="263"/>
    </row>
    <row r="37" spans="1:11" x14ac:dyDescent="0.2">
      <c r="A37" s="378">
        <v>29</v>
      </c>
      <c r="B37" s="72"/>
      <c r="C37" s="233"/>
      <c r="D37" s="233"/>
      <c r="E37" s="233"/>
      <c r="F37" s="233"/>
      <c r="G37" s="233"/>
      <c r="H37" s="233"/>
      <c r="I37" s="233"/>
      <c r="J37" s="233"/>
      <c r="K37" s="263"/>
    </row>
    <row r="38" spans="1:11" x14ac:dyDescent="0.2">
      <c r="A38" s="378">
        <v>30</v>
      </c>
      <c r="B38" s="232"/>
      <c r="C38" s="518"/>
      <c r="D38" s="518"/>
      <c r="E38" s="518"/>
      <c r="F38" s="518"/>
      <c r="G38" s="518"/>
      <c r="H38" s="518"/>
      <c r="I38" s="518"/>
      <c r="J38" s="518"/>
      <c r="K38" s="263"/>
    </row>
    <row r="39" spans="1:11" x14ac:dyDescent="0.2">
      <c r="A39" s="378">
        <v>31</v>
      </c>
      <c r="B39" s="232"/>
      <c r="C39" s="518"/>
      <c r="D39" s="518"/>
      <c r="E39" s="518"/>
      <c r="F39" s="518"/>
      <c r="G39" s="518"/>
      <c r="H39" s="518"/>
      <c r="I39" s="518"/>
      <c r="J39" s="518"/>
      <c r="K39" s="263"/>
    </row>
    <row r="40" spans="1:11" x14ac:dyDescent="0.2">
      <c r="A40" s="378">
        <v>32</v>
      </c>
      <c r="B40" s="232"/>
      <c r="C40" s="518"/>
      <c r="D40" s="518"/>
      <c r="E40" s="518"/>
      <c r="F40" s="518"/>
      <c r="G40" s="518"/>
      <c r="H40" s="518"/>
      <c r="I40" s="518"/>
      <c r="J40" s="518"/>
      <c r="K40" s="263"/>
    </row>
    <row r="41" spans="1:11" x14ac:dyDescent="0.2">
      <c r="A41" s="378">
        <v>33</v>
      </c>
      <c r="B41" s="232"/>
      <c r="C41" s="518"/>
      <c r="D41" s="518"/>
      <c r="E41" s="518"/>
      <c r="F41" s="518"/>
      <c r="G41" s="518"/>
      <c r="H41" s="518"/>
      <c r="I41" s="518"/>
      <c r="J41" s="518"/>
      <c r="K41" s="263"/>
    </row>
    <row r="42" spans="1:11" x14ac:dyDescent="0.2">
      <c r="A42" s="378">
        <v>34</v>
      </c>
      <c r="B42" s="232"/>
      <c r="C42" s="518"/>
      <c r="D42" s="518"/>
      <c r="E42" s="518"/>
      <c r="F42" s="518"/>
      <c r="G42" s="518"/>
      <c r="H42" s="518"/>
      <c r="I42" s="518"/>
      <c r="J42" s="518"/>
      <c r="K42" s="263"/>
    </row>
    <row r="43" spans="1:11" x14ac:dyDescent="0.2">
      <c r="A43" s="378">
        <v>35</v>
      </c>
      <c r="B43" s="232"/>
      <c r="C43" s="518"/>
      <c r="D43" s="518"/>
      <c r="E43" s="518"/>
      <c r="F43" s="518"/>
      <c r="G43" s="518"/>
      <c r="H43" s="518"/>
      <c r="I43" s="518"/>
      <c r="J43" s="518"/>
      <c r="K43" s="263"/>
    </row>
    <row r="44" spans="1:11" x14ac:dyDescent="0.2">
      <c r="A44" s="378">
        <v>36</v>
      </c>
      <c r="B44" s="232"/>
      <c r="C44" s="518"/>
      <c r="D44" s="518"/>
      <c r="E44" s="518"/>
      <c r="F44" s="518"/>
      <c r="G44" s="518"/>
      <c r="H44" s="518"/>
      <c r="I44" s="518"/>
      <c r="J44" s="518"/>
      <c r="K44" s="263"/>
    </row>
    <row r="45" spans="1:11" x14ac:dyDescent="0.2">
      <c r="A45" s="378">
        <v>37</v>
      </c>
      <c r="B45" s="72"/>
      <c r="C45" s="233"/>
      <c r="D45" s="233"/>
      <c r="E45" s="233"/>
      <c r="F45" s="233"/>
      <c r="G45" s="233"/>
      <c r="H45" s="233"/>
      <c r="I45" s="233"/>
      <c r="J45" s="233"/>
      <c r="K45" s="263"/>
    </row>
    <row r="46" spans="1:11" x14ac:dyDescent="0.2">
      <c r="A46" s="378">
        <v>38</v>
      </c>
      <c r="B46" s="72"/>
      <c r="C46" s="233"/>
      <c r="D46" s="233"/>
      <c r="E46" s="233"/>
      <c r="F46" s="233"/>
      <c r="G46" s="233"/>
      <c r="H46" s="517"/>
      <c r="I46" s="517"/>
      <c r="J46" s="517"/>
      <c r="K46" s="263"/>
    </row>
    <row r="47" spans="1:11" x14ac:dyDescent="0.2">
      <c r="A47" s="378">
        <v>39</v>
      </c>
      <c r="B47" s="72"/>
      <c r="C47" s="233"/>
      <c r="D47" s="233"/>
      <c r="E47" s="233"/>
      <c r="F47" s="233"/>
      <c r="G47" s="233"/>
      <c r="H47" s="517"/>
      <c r="I47" s="517"/>
      <c r="J47" s="517"/>
      <c r="K47" s="263"/>
    </row>
    <row r="48" spans="1:11" x14ac:dyDescent="0.2">
      <c r="A48" s="378">
        <v>40</v>
      </c>
      <c r="B48" s="72"/>
      <c r="C48" s="233"/>
      <c r="D48" s="233"/>
      <c r="E48" s="233"/>
      <c r="F48" s="233"/>
      <c r="G48" s="233"/>
      <c r="H48" s="517"/>
      <c r="I48" s="517"/>
      <c r="J48" s="517"/>
      <c r="K48" s="263"/>
    </row>
    <row r="49" spans="1:11" x14ac:dyDescent="0.2">
      <c r="A49" s="378">
        <v>41</v>
      </c>
      <c r="B49" s="72"/>
      <c r="C49" s="233"/>
      <c r="D49" s="233"/>
      <c r="E49" s="233"/>
      <c r="F49" s="233"/>
      <c r="G49" s="233"/>
      <c r="H49" s="517"/>
      <c r="I49" s="517"/>
      <c r="J49" s="517"/>
      <c r="K49" s="263"/>
    </row>
    <row r="50" spans="1:11" x14ac:dyDescent="0.2">
      <c r="A50" s="378">
        <v>42</v>
      </c>
      <c r="B50" s="72"/>
      <c r="C50" s="233"/>
      <c r="D50" s="233"/>
      <c r="E50" s="233"/>
      <c r="F50" s="233"/>
      <c r="G50" s="233"/>
      <c r="H50" s="517"/>
      <c r="I50" s="517"/>
      <c r="J50" s="517"/>
      <c r="K50" s="263"/>
    </row>
    <row r="51" spans="1:11" x14ac:dyDescent="0.2">
      <c r="A51" s="378">
        <v>43</v>
      </c>
      <c r="B51" s="72"/>
      <c r="C51" s="233"/>
      <c r="D51" s="233"/>
      <c r="E51" s="233"/>
      <c r="F51" s="233"/>
      <c r="G51" s="233"/>
      <c r="H51" s="517"/>
      <c r="I51" s="517"/>
      <c r="J51" s="517"/>
      <c r="K51" s="263"/>
    </row>
    <row r="52" spans="1:11" x14ac:dyDescent="0.2">
      <c r="A52" s="378">
        <v>44</v>
      </c>
      <c r="B52" s="72"/>
      <c r="C52" s="233"/>
      <c r="D52" s="233"/>
      <c r="E52" s="233"/>
      <c r="F52" s="233"/>
      <c r="G52" s="233"/>
      <c r="H52" s="517"/>
      <c r="I52" s="517"/>
      <c r="J52" s="517"/>
      <c r="K52" s="263"/>
    </row>
  </sheetData>
  <sheetProtection sheet="1" objects="1" scenarios="1"/>
  <mergeCells count="22">
    <mergeCell ref="C39:J39"/>
    <mergeCell ref="A1:J1"/>
    <mergeCell ref="C29:J29"/>
    <mergeCell ref="C30:J30"/>
    <mergeCell ref="C33:J33"/>
    <mergeCell ref="C34:J34"/>
    <mergeCell ref="C35:J35"/>
    <mergeCell ref="C36:J36"/>
    <mergeCell ref="C38:J38"/>
    <mergeCell ref="A2:K2"/>
    <mergeCell ref="C44:J44"/>
    <mergeCell ref="H46:J46"/>
    <mergeCell ref="H47:J47"/>
    <mergeCell ref="C40:J40"/>
    <mergeCell ref="C41:J41"/>
    <mergeCell ref="C42:J42"/>
    <mergeCell ref="C43:J43"/>
    <mergeCell ref="H52:J52"/>
    <mergeCell ref="H48:J48"/>
    <mergeCell ref="H49:J49"/>
    <mergeCell ref="H50:J50"/>
    <mergeCell ref="H51:J51"/>
  </mergeCells>
  <phoneticPr fontId="6" type="noConversion"/>
  <printOptions horizontalCentered="1"/>
  <pageMargins left="0.5" right="0.5" top="1" bottom="0.75" header="0.3" footer="0.3"/>
  <pageSetup scale="85" orientation="portrait" r:id="rId1"/>
  <headerFooter alignWithMargins="0">
    <oddFooter>&amp;C&amp;P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N60"/>
  <sheetViews>
    <sheetView zoomScaleNormal="100" workbookViewId="0">
      <selection activeCell="N1" sqref="N1"/>
    </sheetView>
  </sheetViews>
  <sheetFormatPr defaultRowHeight="12.75" x14ac:dyDescent="0.2"/>
  <cols>
    <col min="1" max="2" width="5.7109375" style="23" customWidth="1"/>
    <col min="3" max="3" width="1.28515625" style="23" customWidth="1"/>
    <col min="4" max="4" width="3.7109375" style="23" customWidth="1"/>
    <col min="5" max="6" width="2.7109375" style="23" customWidth="1"/>
    <col min="7" max="7" width="31.5703125" style="23" customWidth="1"/>
    <col min="8" max="12" width="15.7109375" style="23" customWidth="1"/>
    <col min="13" max="16384" width="9.140625" style="23"/>
  </cols>
  <sheetData>
    <row r="1" spans="1:12" ht="18" x14ac:dyDescent="0.25">
      <c r="A1" s="492" t="s">
        <v>551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4"/>
    </row>
    <row r="2" spans="1:12" ht="18" x14ac:dyDescent="0.25">
      <c r="A2" s="498" t="s">
        <v>1</v>
      </c>
      <c r="B2" s="480"/>
      <c r="C2" s="480"/>
      <c r="D2" s="480"/>
      <c r="E2" s="480"/>
      <c r="F2" s="480"/>
      <c r="G2" s="480"/>
      <c r="H2" s="480"/>
      <c r="I2" s="480"/>
      <c r="J2" s="480"/>
      <c r="K2" s="480"/>
      <c r="L2" s="499"/>
    </row>
    <row r="3" spans="1:12" x14ac:dyDescent="0.2">
      <c r="A3" s="193" t="s">
        <v>2</v>
      </c>
      <c r="B3" s="124"/>
      <c r="C3" s="4"/>
      <c r="D3" s="4"/>
      <c r="E3" s="4"/>
      <c r="F3" s="4"/>
      <c r="G3" s="4"/>
      <c r="H3" s="4"/>
      <c r="I3" s="4"/>
      <c r="J3" s="4"/>
      <c r="K3" s="4"/>
      <c r="L3" s="5"/>
    </row>
    <row r="4" spans="1:12" ht="7.5" customHeight="1" x14ac:dyDescent="0.2">
      <c r="A4" s="116"/>
      <c r="B4" s="115"/>
      <c r="C4" s="1"/>
      <c r="D4" s="1"/>
      <c r="E4" s="1"/>
      <c r="F4" s="1"/>
      <c r="G4" s="1"/>
      <c r="H4" s="1"/>
      <c r="I4" s="1"/>
      <c r="J4" s="1"/>
      <c r="K4" s="1"/>
      <c r="L4" s="60"/>
    </row>
    <row r="5" spans="1:12" x14ac:dyDescent="0.2">
      <c r="A5" s="77"/>
      <c r="B5" s="77"/>
      <c r="C5" s="18"/>
      <c r="D5" s="18"/>
      <c r="E5" s="18"/>
      <c r="F5" s="18"/>
      <c r="G5" s="18"/>
      <c r="H5" s="67"/>
      <c r="I5" s="25"/>
      <c r="J5" s="67" t="s">
        <v>3</v>
      </c>
      <c r="K5" s="67" t="s">
        <v>316</v>
      </c>
      <c r="L5" s="70" t="s">
        <v>316</v>
      </c>
    </row>
    <row r="6" spans="1:12" x14ac:dyDescent="0.2">
      <c r="A6" s="77"/>
      <c r="B6" s="77"/>
      <c r="C6" s="18"/>
      <c r="D6" s="18"/>
      <c r="E6" s="18"/>
      <c r="F6" s="18"/>
      <c r="G6" s="18"/>
      <c r="H6" s="67"/>
      <c r="I6" s="67" t="s">
        <v>4</v>
      </c>
      <c r="J6" s="67" t="s">
        <v>5</v>
      </c>
      <c r="K6" s="67" t="s">
        <v>6</v>
      </c>
      <c r="L6" s="70" t="s">
        <v>316</v>
      </c>
    </row>
    <row r="7" spans="1:12" x14ac:dyDescent="0.2">
      <c r="A7" s="77"/>
      <c r="B7" s="77"/>
      <c r="C7" s="18"/>
      <c r="D7" s="18"/>
      <c r="E7" s="18"/>
      <c r="F7" s="18"/>
      <c r="G7" s="18"/>
      <c r="H7" s="67" t="s">
        <v>306</v>
      </c>
      <c r="I7" s="67" t="s">
        <v>7</v>
      </c>
      <c r="J7" s="67" t="s">
        <v>364</v>
      </c>
      <c r="K7" s="67" t="s">
        <v>8</v>
      </c>
      <c r="L7" s="70" t="s">
        <v>306</v>
      </c>
    </row>
    <row r="8" spans="1:12" x14ac:dyDescent="0.2">
      <c r="A8" s="77"/>
      <c r="B8" s="77"/>
      <c r="C8" s="18"/>
      <c r="D8" s="18"/>
      <c r="E8" s="18"/>
      <c r="F8" s="4"/>
      <c r="G8" s="4"/>
      <c r="H8" s="67" t="s">
        <v>9</v>
      </c>
      <c r="I8" s="67" t="s">
        <v>364</v>
      </c>
      <c r="J8" s="67" t="s">
        <v>10</v>
      </c>
      <c r="K8" s="67" t="s">
        <v>11</v>
      </c>
      <c r="L8" s="70" t="s">
        <v>293</v>
      </c>
    </row>
    <row r="9" spans="1:12" x14ac:dyDescent="0.2">
      <c r="A9" s="9" t="s">
        <v>307</v>
      </c>
      <c r="B9" s="9"/>
      <c r="C9" s="4" t="s">
        <v>12</v>
      </c>
      <c r="D9" s="4"/>
      <c r="E9" s="4"/>
      <c r="F9" s="4"/>
      <c r="G9" s="4"/>
      <c r="H9" s="67" t="s">
        <v>13</v>
      </c>
      <c r="I9" s="67" t="s">
        <v>14</v>
      </c>
      <c r="J9" s="67" t="s">
        <v>254</v>
      </c>
      <c r="K9" s="67" t="s">
        <v>255</v>
      </c>
      <c r="L9" s="70" t="s">
        <v>13</v>
      </c>
    </row>
    <row r="10" spans="1:12" ht="13.5" thickBot="1" x14ac:dyDescent="0.25">
      <c r="A10" s="11" t="s">
        <v>309</v>
      </c>
      <c r="B10" s="11" t="s">
        <v>310</v>
      </c>
      <c r="C10" s="13" t="s">
        <v>311</v>
      </c>
      <c r="D10" s="13"/>
      <c r="E10" s="13"/>
      <c r="F10" s="13"/>
      <c r="G10" s="13"/>
      <c r="H10" s="68" t="s">
        <v>312</v>
      </c>
      <c r="I10" s="68" t="s">
        <v>313</v>
      </c>
      <c r="J10" s="68" t="s">
        <v>314</v>
      </c>
      <c r="K10" s="68" t="s">
        <v>368</v>
      </c>
      <c r="L10" s="71" t="s">
        <v>369</v>
      </c>
    </row>
    <row r="11" spans="1:12" x14ac:dyDescent="0.2">
      <c r="A11" s="64">
        <v>1</v>
      </c>
      <c r="B11" s="104"/>
      <c r="C11" s="117" t="s">
        <v>256</v>
      </c>
      <c r="D11" s="107"/>
      <c r="E11" s="107"/>
      <c r="F11" s="107"/>
      <c r="G11" s="107"/>
      <c r="H11" s="72"/>
      <c r="I11" s="72"/>
      <c r="J11" s="72"/>
      <c r="K11" s="72"/>
      <c r="L11" s="78"/>
    </row>
    <row r="12" spans="1:12" x14ac:dyDescent="0.2">
      <c r="A12" s="64">
        <v>2</v>
      </c>
      <c r="B12" s="104">
        <v>311</v>
      </c>
      <c r="C12" s="72"/>
      <c r="D12" s="22" t="s">
        <v>453</v>
      </c>
      <c r="E12" s="22"/>
      <c r="F12" s="22"/>
      <c r="G12" s="22"/>
      <c r="H12" s="219"/>
      <c r="I12" s="219"/>
      <c r="J12" s="219"/>
      <c r="K12" s="219"/>
      <c r="L12" s="403">
        <f>H12+I12+J12+K12</f>
        <v>0</v>
      </c>
    </row>
    <row r="13" spans="1:12" x14ac:dyDescent="0.2">
      <c r="A13" s="64">
        <v>3</v>
      </c>
      <c r="B13" s="104">
        <v>312</v>
      </c>
      <c r="C13" s="72"/>
      <c r="D13" s="22" t="s">
        <v>454</v>
      </c>
      <c r="E13" s="22"/>
      <c r="F13" s="22"/>
      <c r="G13" s="22"/>
      <c r="H13" s="219"/>
      <c r="I13" s="219"/>
      <c r="J13" s="219"/>
      <c r="K13" s="219"/>
      <c r="L13" s="403">
        <f t="shared" ref="L13:L19" si="0">H13+I13+J13+K13</f>
        <v>0</v>
      </c>
    </row>
    <row r="14" spans="1:12" x14ac:dyDescent="0.2">
      <c r="A14" s="64">
        <v>4</v>
      </c>
      <c r="B14" s="104">
        <v>313</v>
      </c>
      <c r="C14" s="72"/>
      <c r="D14" s="22" t="s">
        <v>487</v>
      </c>
      <c r="E14" s="22"/>
      <c r="F14" s="22"/>
      <c r="G14" s="22"/>
      <c r="H14" s="219"/>
      <c r="I14" s="219"/>
      <c r="J14" s="219"/>
      <c r="K14" s="219"/>
      <c r="L14" s="403">
        <f t="shared" si="0"/>
        <v>0</v>
      </c>
    </row>
    <row r="15" spans="1:12" x14ac:dyDescent="0.2">
      <c r="A15" s="64">
        <v>5</v>
      </c>
      <c r="B15" s="104">
        <v>314</v>
      </c>
      <c r="C15" s="72"/>
      <c r="D15" s="22" t="s">
        <v>456</v>
      </c>
      <c r="E15" s="22"/>
      <c r="F15" s="22"/>
      <c r="G15" s="22"/>
      <c r="H15" s="219"/>
      <c r="I15" s="219"/>
      <c r="J15" s="219"/>
      <c r="K15" s="219"/>
      <c r="L15" s="403">
        <f t="shared" si="0"/>
        <v>0</v>
      </c>
    </row>
    <row r="16" spans="1:12" x14ac:dyDescent="0.2">
      <c r="A16" s="64">
        <v>6</v>
      </c>
      <c r="B16" s="104">
        <v>315</v>
      </c>
      <c r="C16" s="72"/>
      <c r="D16" s="22" t="s">
        <v>382</v>
      </c>
      <c r="E16" s="22"/>
      <c r="F16" s="22"/>
      <c r="G16" s="22"/>
      <c r="H16" s="219"/>
      <c r="I16" s="219"/>
      <c r="J16" s="219"/>
      <c r="K16" s="219"/>
      <c r="L16" s="403">
        <f t="shared" si="0"/>
        <v>0</v>
      </c>
    </row>
    <row r="17" spans="1:12" x14ac:dyDescent="0.2">
      <c r="A17" s="64">
        <v>7</v>
      </c>
      <c r="B17" s="104">
        <v>316</v>
      </c>
      <c r="C17" s="72"/>
      <c r="D17" s="22" t="s">
        <v>457</v>
      </c>
      <c r="E17" s="22"/>
      <c r="F17" s="22"/>
      <c r="G17" s="22"/>
      <c r="H17" s="219"/>
      <c r="I17" s="219"/>
      <c r="J17" s="219"/>
      <c r="K17" s="219"/>
      <c r="L17" s="403">
        <f t="shared" si="0"/>
        <v>0</v>
      </c>
    </row>
    <row r="18" spans="1:12" x14ac:dyDescent="0.2">
      <c r="A18" s="64">
        <v>8</v>
      </c>
      <c r="B18" s="104">
        <v>317</v>
      </c>
      <c r="C18" s="72"/>
      <c r="D18" s="22" t="s">
        <v>458</v>
      </c>
      <c r="E18" s="22"/>
      <c r="F18" s="22"/>
      <c r="G18" s="22"/>
      <c r="H18" s="219"/>
      <c r="I18" s="219"/>
      <c r="J18" s="219"/>
      <c r="K18" s="219"/>
      <c r="L18" s="403">
        <f t="shared" si="0"/>
        <v>0</v>
      </c>
    </row>
    <row r="19" spans="1:12" ht="13.5" thickBot="1" x14ac:dyDescent="0.25">
      <c r="A19" s="64">
        <v>9</v>
      </c>
      <c r="B19" s="104"/>
      <c r="C19" s="72"/>
      <c r="D19" s="22"/>
      <c r="E19" s="22" t="s">
        <v>459</v>
      </c>
      <c r="F19" s="22"/>
      <c r="G19" s="22"/>
      <c r="H19" s="405">
        <f>SUM(H12:H18)</f>
        <v>0</v>
      </c>
      <c r="I19" s="405">
        <f t="shared" ref="I19:K19" si="1">SUM(I12:I18)</f>
        <v>0</v>
      </c>
      <c r="J19" s="405">
        <f t="shared" si="1"/>
        <v>0</v>
      </c>
      <c r="K19" s="405">
        <f t="shared" si="1"/>
        <v>0</v>
      </c>
      <c r="L19" s="404">
        <f t="shared" si="0"/>
        <v>0</v>
      </c>
    </row>
    <row r="20" spans="1:12" ht="13.5" thickTop="1" x14ac:dyDescent="0.2">
      <c r="A20" s="64">
        <v>10</v>
      </c>
      <c r="B20" s="104"/>
      <c r="C20" s="72"/>
      <c r="D20" s="22"/>
      <c r="E20" s="22"/>
      <c r="F20" s="22"/>
      <c r="G20" s="22"/>
      <c r="H20" s="24"/>
      <c r="I20" s="24"/>
      <c r="J20" s="24"/>
      <c r="K20" s="24"/>
      <c r="L20" s="109"/>
    </row>
    <row r="21" spans="1:12" x14ac:dyDescent="0.2">
      <c r="A21" s="64">
        <v>11</v>
      </c>
      <c r="B21" s="104"/>
      <c r="C21" s="117" t="s">
        <v>257</v>
      </c>
      <c r="D21" s="107"/>
      <c r="E21" s="107"/>
      <c r="F21" s="107"/>
      <c r="G21" s="107"/>
      <c r="H21" s="72"/>
      <c r="I21" s="72"/>
      <c r="J21" s="72"/>
      <c r="K21" s="72"/>
      <c r="L21" s="78"/>
    </row>
    <row r="22" spans="1:12" x14ac:dyDescent="0.2">
      <c r="A22" s="64">
        <v>12</v>
      </c>
      <c r="B22" s="104">
        <v>321</v>
      </c>
      <c r="C22" s="72"/>
      <c r="D22" s="22" t="s">
        <v>453</v>
      </c>
      <c r="E22" s="22"/>
      <c r="F22" s="22"/>
      <c r="G22" s="22"/>
      <c r="H22" s="219"/>
      <c r="I22" s="219"/>
      <c r="J22" s="219"/>
      <c r="K22" s="219"/>
      <c r="L22" s="403">
        <f t="shared" ref="L22:L27" si="2">H22+I22+J22+K22</f>
        <v>0</v>
      </c>
    </row>
    <row r="23" spans="1:12" x14ac:dyDescent="0.2">
      <c r="A23" s="64">
        <v>13</v>
      </c>
      <c r="B23" s="104">
        <v>322</v>
      </c>
      <c r="C23" s="72"/>
      <c r="D23" s="22" t="s">
        <v>460</v>
      </c>
      <c r="E23" s="22"/>
      <c r="F23" s="22"/>
      <c r="G23" s="22"/>
      <c r="H23" s="219"/>
      <c r="I23" s="219"/>
      <c r="J23" s="219"/>
      <c r="K23" s="219"/>
      <c r="L23" s="403">
        <f t="shared" si="2"/>
        <v>0</v>
      </c>
    </row>
    <row r="24" spans="1:12" x14ac:dyDescent="0.2">
      <c r="A24" s="64">
        <v>14</v>
      </c>
      <c r="B24" s="104">
        <v>323</v>
      </c>
      <c r="C24" s="72"/>
      <c r="D24" s="22" t="s">
        <v>461</v>
      </c>
      <c r="E24" s="22"/>
      <c r="F24" s="22"/>
      <c r="G24" s="22"/>
      <c r="H24" s="219"/>
      <c r="I24" s="219"/>
      <c r="J24" s="219"/>
      <c r="K24" s="219"/>
      <c r="L24" s="403">
        <f t="shared" si="2"/>
        <v>0</v>
      </c>
    </row>
    <row r="25" spans="1:12" x14ac:dyDescent="0.2">
      <c r="A25" s="64">
        <v>15</v>
      </c>
      <c r="B25" s="104">
        <v>324</v>
      </c>
      <c r="C25" s="72"/>
      <c r="D25" s="22" t="s">
        <v>462</v>
      </c>
      <c r="E25" s="22"/>
      <c r="F25" s="22"/>
      <c r="G25" s="22"/>
      <c r="H25" s="219"/>
      <c r="I25" s="219"/>
      <c r="J25" s="219"/>
      <c r="K25" s="219"/>
      <c r="L25" s="403">
        <f t="shared" si="2"/>
        <v>0</v>
      </c>
    </row>
    <row r="26" spans="1:12" x14ac:dyDescent="0.2">
      <c r="A26" s="64">
        <v>16</v>
      </c>
      <c r="B26" s="104">
        <v>325</v>
      </c>
      <c r="C26" s="72"/>
      <c r="D26" s="22" t="s">
        <v>463</v>
      </c>
      <c r="E26" s="22"/>
      <c r="F26" s="22"/>
      <c r="G26" s="22"/>
      <c r="H26" s="219"/>
      <c r="I26" s="219"/>
      <c r="J26" s="219"/>
      <c r="K26" s="219"/>
      <c r="L26" s="403">
        <f t="shared" si="2"/>
        <v>0</v>
      </c>
    </row>
    <row r="27" spans="1:12" ht="13.5" thickBot="1" x14ac:dyDescent="0.25">
      <c r="A27" s="64">
        <v>17</v>
      </c>
      <c r="B27" s="104"/>
      <c r="C27" s="72"/>
      <c r="D27" s="22"/>
      <c r="E27" s="22" t="s">
        <v>464</v>
      </c>
      <c r="F27" s="22"/>
      <c r="G27" s="22"/>
      <c r="H27" s="405">
        <f>SUM(H22:H26)</f>
        <v>0</v>
      </c>
      <c r="I27" s="405">
        <f t="shared" ref="I27:K27" si="3">SUM(I22:I26)</f>
        <v>0</v>
      </c>
      <c r="J27" s="405">
        <f t="shared" si="3"/>
        <v>0</v>
      </c>
      <c r="K27" s="405">
        <f t="shared" si="3"/>
        <v>0</v>
      </c>
      <c r="L27" s="404">
        <f t="shared" si="2"/>
        <v>0</v>
      </c>
    </row>
    <row r="28" spans="1:12" ht="13.5" thickTop="1" x14ac:dyDescent="0.2">
      <c r="A28" s="64">
        <v>18</v>
      </c>
      <c r="B28" s="104"/>
      <c r="C28" s="72"/>
      <c r="D28" s="6"/>
      <c r="E28" s="22"/>
      <c r="F28" s="22"/>
      <c r="G28" s="22"/>
      <c r="H28" s="24"/>
      <c r="I28" s="24"/>
      <c r="J28" s="24"/>
      <c r="K28" s="24"/>
      <c r="L28" s="194"/>
    </row>
    <row r="29" spans="1:12" x14ac:dyDescent="0.2">
      <c r="A29" s="64">
        <v>19</v>
      </c>
      <c r="B29" s="104"/>
      <c r="C29" s="117" t="s">
        <v>258</v>
      </c>
      <c r="D29" s="107"/>
      <c r="E29" s="107"/>
      <c r="F29" s="107"/>
      <c r="G29" s="107"/>
      <c r="H29" s="72"/>
      <c r="I29" s="72"/>
      <c r="J29" s="72"/>
      <c r="K29" s="72"/>
      <c r="L29" s="78"/>
    </row>
    <row r="30" spans="1:12" x14ac:dyDescent="0.2">
      <c r="A30" s="64">
        <v>20</v>
      </c>
      <c r="B30" s="104">
        <v>331</v>
      </c>
      <c r="C30" s="72"/>
      <c r="D30" s="22" t="s">
        <v>453</v>
      </c>
      <c r="E30" s="22"/>
      <c r="F30" s="22"/>
      <c r="G30" s="22"/>
      <c r="H30" s="219"/>
      <c r="I30" s="219"/>
      <c r="J30" s="219"/>
      <c r="K30" s="219"/>
      <c r="L30" s="403">
        <f t="shared" ref="L30:L32" si="4">H30+I30+J30+K30</f>
        <v>0</v>
      </c>
    </row>
    <row r="31" spans="1:12" x14ac:dyDescent="0.2">
      <c r="A31" s="64">
        <v>21</v>
      </c>
      <c r="B31" s="104">
        <v>332</v>
      </c>
      <c r="C31" s="72"/>
      <c r="D31" s="22" t="s">
        <v>465</v>
      </c>
      <c r="E31" s="22"/>
      <c r="F31" s="22"/>
      <c r="G31" s="22"/>
      <c r="H31" s="219"/>
      <c r="I31" s="219"/>
      <c r="J31" s="219"/>
      <c r="K31" s="219"/>
      <c r="L31" s="403">
        <f t="shared" si="4"/>
        <v>0</v>
      </c>
    </row>
    <row r="32" spans="1:12" ht="13.5" thickBot="1" x14ac:dyDescent="0.25">
      <c r="A32" s="64">
        <v>22</v>
      </c>
      <c r="B32" s="104"/>
      <c r="C32" s="72"/>
      <c r="D32" s="22"/>
      <c r="E32" s="22" t="s">
        <v>466</v>
      </c>
      <c r="F32" s="22"/>
      <c r="G32" s="22"/>
      <c r="H32" s="405">
        <f>SUM(H30:H31)</f>
        <v>0</v>
      </c>
      <c r="I32" s="405">
        <f t="shared" ref="I32:K32" si="5">SUM(I30:I31)</f>
        <v>0</v>
      </c>
      <c r="J32" s="405">
        <f t="shared" si="5"/>
        <v>0</v>
      </c>
      <c r="K32" s="405">
        <f t="shared" si="5"/>
        <v>0</v>
      </c>
      <c r="L32" s="404">
        <f t="shared" si="4"/>
        <v>0</v>
      </c>
    </row>
    <row r="33" spans="1:12" ht="13.5" thickTop="1" x14ac:dyDescent="0.2">
      <c r="A33" s="64">
        <v>23</v>
      </c>
      <c r="B33" s="104"/>
      <c r="C33" s="72"/>
      <c r="D33" s="22"/>
      <c r="E33" s="22"/>
      <c r="F33" s="22"/>
      <c r="G33" s="22"/>
      <c r="H33" s="24"/>
      <c r="I33" s="24"/>
      <c r="J33" s="24"/>
      <c r="K33" s="24"/>
      <c r="L33" s="109"/>
    </row>
    <row r="34" spans="1:12" x14ac:dyDescent="0.2">
      <c r="A34" s="64">
        <v>24</v>
      </c>
      <c r="B34" s="104"/>
      <c r="C34" s="117" t="s">
        <v>259</v>
      </c>
      <c r="D34" s="107"/>
      <c r="E34" s="107"/>
      <c r="F34" s="107"/>
      <c r="G34" s="107"/>
      <c r="H34" s="72"/>
      <c r="I34" s="72"/>
      <c r="J34" s="72"/>
      <c r="K34" s="72"/>
      <c r="L34" s="78"/>
    </row>
    <row r="35" spans="1:12" x14ac:dyDescent="0.2">
      <c r="A35" s="64">
        <v>25</v>
      </c>
      <c r="B35" s="104">
        <v>341</v>
      </c>
      <c r="C35" s="72"/>
      <c r="D35" s="22" t="s">
        <v>453</v>
      </c>
      <c r="E35" s="22"/>
      <c r="F35" s="22"/>
      <c r="G35" s="22"/>
      <c r="H35" s="219"/>
      <c r="I35" s="219"/>
      <c r="J35" s="219"/>
      <c r="K35" s="219"/>
      <c r="L35" s="403">
        <f t="shared" ref="L35:L44" si="6">H35+I35+J35+K35</f>
        <v>0</v>
      </c>
    </row>
    <row r="36" spans="1:12" x14ac:dyDescent="0.2">
      <c r="A36" s="64">
        <v>26</v>
      </c>
      <c r="B36" s="104">
        <v>342</v>
      </c>
      <c r="C36" s="72"/>
      <c r="D36" s="22" t="s">
        <v>467</v>
      </c>
      <c r="E36" s="22"/>
      <c r="F36" s="22"/>
      <c r="G36" s="22"/>
      <c r="H36" s="219"/>
      <c r="I36" s="219"/>
      <c r="J36" s="219"/>
      <c r="K36" s="219"/>
      <c r="L36" s="403">
        <f t="shared" si="6"/>
        <v>0</v>
      </c>
    </row>
    <row r="37" spans="1:12" x14ac:dyDescent="0.2">
      <c r="A37" s="64">
        <v>27</v>
      </c>
      <c r="B37" s="104">
        <v>343</v>
      </c>
      <c r="C37" s="72"/>
      <c r="D37" s="22" t="s">
        <v>468</v>
      </c>
      <c r="E37" s="22"/>
      <c r="F37" s="22"/>
      <c r="G37" s="22"/>
      <c r="H37" s="219"/>
      <c r="I37" s="219"/>
      <c r="J37" s="219"/>
      <c r="K37" s="219"/>
      <c r="L37" s="403">
        <f t="shared" si="6"/>
        <v>0</v>
      </c>
    </row>
    <row r="38" spans="1:12" x14ac:dyDescent="0.2">
      <c r="A38" s="64">
        <v>28</v>
      </c>
      <c r="B38" s="104">
        <v>344</v>
      </c>
      <c r="C38" s="72"/>
      <c r="D38" s="22" t="s">
        <v>469</v>
      </c>
      <c r="E38" s="22"/>
      <c r="F38" s="22"/>
      <c r="G38" s="22"/>
      <c r="H38" s="219"/>
      <c r="I38" s="219"/>
      <c r="J38" s="219"/>
      <c r="K38" s="219"/>
      <c r="L38" s="403">
        <f t="shared" si="6"/>
        <v>0</v>
      </c>
    </row>
    <row r="39" spans="1:12" x14ac:dyDescent="0.2">
      <c r="A39" s="64">
        <v>29</v>
      </c>
      <c r="B39" s="104">
        <v>345</v>
      </c>
      <c r="C39" s="72"/>
      <c r="D39" s="22" t="s">
        <v>386</v>
      </c>
      <c r="E39" s="22"/>
      <c r="F39" s="22"/>
      <c r="G39" s="22"/>
      <c r="H39" s="219"/>
      <c r="I39" s="219"/>
      <c r="J39" s="219"/>
      <c r="K39" s="219"/>
      <c r="L39" s="403">
        <f t="shared" si="6"/>
        <v>0</v>
      </c>
    </row>
    <row r="40" spans="1:12" x14ac:dyDescent="0.2">
      <c r="A40" s="64">
        <v>30</v>
      </c>
      <c r="B40" s="104">
        <v>346</v>
      </c>
      <c r="C40" s="72"/>
      <c r="D40" s="22" t="s">
        <v>387</v>
      </c>
      <c r="E40" s="22"/>
      <c r="F40" s="22"/>
      <c r="G40" s="22"/>
      <c r="H40" s="219"/>
      <c r="I40" s="219"/>
      <c r="J40" s="219"/>
      <c r="K40" s="219"/>
      <c r="L40" s="403">
        <f t="shared" si="6"/>
        <v>0</v>
      </c>
    </row>
    <row r="41" spans="1:12" x14ac:dyDescent="0.2">
      <c r="A41" s="64">
        <v>31</v>
      </c>
      <c r="B41" s="104">
        <v>347</v>
      </c>
      <c r="C41" s="72"/>
      <c r="D41" s="18" t="s">
        <v>470</v>
      </c>
      <c r="E41" s="22"/>
      <c r="F41" s="22"/>
      <c r="G41" s="22"/>
      <c r="H41" s="219"/>
      <c r="I41" s="219"/>
      <c r="J41" s="219"/>
      <c r="K41" s="219"/>
      <c r="L41" s="403">
        <f t="shared" si="6"/>
        <v>0</v>
      </c>
    </row>
    <row r="42" spans="1:12" x14ac:dyDescent="0.2">
      <c r="A42" s="64">
        <v>32</v>
      </c>
      <c r="B42" s="104">
        <v>348</v>
      </c>
      <c r="C42" s="72"/>
      <c r="D42" s="22" t="s">
        <v>388</v>
      </c>
      <c r="E42" s="22"/>
      <c r="F42" s="22"/>
      <c r="G42" s="22"/>
      <c r="H42" s="219"/>
      <c r="I42" s="219"/>
      <c r="J42" s="219"/>
      <c r="K42" s="219"/>
      <c r="L42" s="403">
        <f t="shared" si="6"/>
        <v>0</v>
      </c>
    </row>
    <row r="43" spans="1:12" x14ac:dyDescent="0.2">
      <c r="A43" s="64">
        <v>33</v>
      </c>
      <c r="B43" s="104">
        <v>349</v>
      </c>
      <c r="C43" s="72"/>
      <c r="D43" s="22" t="s">
        <v>471</v>
      </c>
      <c r="E43" s="22"/>
      <c r="F43" s="22"/>
      <c r="G43" s="22"/>
      <c r="H43" s="219"/>
      <c r="I43" s="219"/>
      <c r="J43" s="219"/>
      <c r="K43" s="219"/>
      <c r="L43" s="403">
        <f t="shared" si="6"/>
        <v>0</v>
      </c>
    </row>
    <row r="44" spans="1:12" ht="13.5" thickBot="1" x14ac:dyDescent="0.25">
      <c r="A44" s="64">
        <v>34</v>
      </c>
      <c r="B44" s="104"/>
      <c r="C44" s="72"/>
      <c r="D44" s="22"/>
      <c r="E44" s="22" t="s">
        <v>472</v>
      </c>
      <c r="F44" s="22"/>
      <c r="G44" s="22"/>
      <c r="H44" s="405">
        <f>SUM(H35:H43)</f>
        <v>0</v>
      </c>
      <c r="I44" s="405">
        <f t="shared" ref="I44:K44" si="7">SUM(I35:I43)</f>
        <v>0</v>
      </c>
      <c r="J44" s="405">
        <f t="shared" si="7"/>
        <v>0</v>
      </c>
      <c r="K44" s="405">
        <f t="shared" si="7"/>
        <v>0</v>
      </c>
      <c r="L44" s="404">
        <f t="shared" si="6"/>
        <v>0</v>
      </c>
    </row>
    <row r="45" spans="1:12" ht="13.5" thickTop="1" x14ac:dyDescent="0.2">
      <c r="A45" s="64">
        <v>35</v>
      </c>
      <c r="B45" s="104"/>
      <c r="C45" s="72"/>
      <c r="D45" s="22"/>
      <c r="E45" s="22"/>
      <c r="F45" s="22"/>
      <c r="G45" s="22"/>
      <c r="H45" s="24"/>
      <c r="I45" s="24"/>
      <c r="J45" s="24"/>
      <c r="K45" s="24"/>
      <c r="L45" s="109"/>
    </row>
    <row r="46" spans="1:12" x14ac:dyDescent="0.2">
      <c r="A46" s="64">
        <v>36</v>
      </c>
      <c r="B46" s="104"/>
      <c r="C46" s="117" t="s">
        <v>260</v>
      </c>
      <c r="D46" s="107"/>
      <c r="E46" s="107"/>
      <c r="F46" s="107"/>
      <c r="G46" s="107"/>
      <c r="H46" s="72"/>
      <c r="I46" s="72"/>
      <c r="J46" s="72"/>
      <c r="K46" s="72"/>
      <c r="L46" s="78"/>
    </row>
    <row r="47" spans="1:12" x14ac:dyDescent="0.2">
      <c r="A47" s="64">
        <v>37</v>
      </c>
      <c r="B47" s="104">
        <v>371</v>
      </c>
      <c r="C47" s="72"/>
      <c r="D47" s="22" t="s">
        <v>453</v>
      </c>
      <c r="E47" s="22"/>
      <c r="F47" s="22"/>
      <c r="G47" s="22"/>
      <c r="H47" s="219"/>
      <c r="I47" s="219"/>
      <c r="J47" s="219"/>
      <c r="K47" s="219"/>
      <c r="L47" s="403">
        <f t="shared" ref="L47:L59" si="8">H47+I47+J47+K47</f>
        <v>0</v>
      </c>
    </row>
    <row r="48" spans="1:12" x14ac:dyDescent="0.2">
      <c r="A48" s="64">
        <v>38</v>
      </c>
      <c r="B48" s="104">
        <v>372</v>
      </c>
      <c r="C48" s="72"/>
      <c r="D48" s="22" t="s">
        <v>473</v>
      </c>
      <c r="E48" s="22"/>
      <c r="F48" s="22"/>
      <c r="G48" s="22"/>
      <c r="H48" s="219"/>
      <c r="I48" s="219"/>
      <c r="J48" s="219"/>
      <c r="K48" s="219"/>
      <c r="L48" s="403">
        <f t="shared" si="8"/>
        <v>0</v>
      </c>
    </row>
    <row r="49" spans="1:14" x14ac:dyDescent="0.2">
      <c r="A49" s="64">
        <v>39</v>
      </c>
      <c r="B49" s="104">
        <v>373</v>
      </c>
      <c r="C49" s="72"/>
      <c r="D49" s="22" t="s">
        <v>474</v>
      </c>
      <c r="E49" s="22"/>
      <c r="F49" s="22"/>
      <c r="G49" s="22"/>
      <c r="H49" s="219"/>
      <c r="I49" s="219"/>
      <c r="J49" s="219"/>
      <c r="K49" s="219"/>
      <c r="L49" s="403">
        <f t="shared" si="8"/>
        <v>0</v>
      </c>
    </row>
    <row r="50" spans="1:14" x14ac:dyDescent="0.2">
      <c r="A50" s="64">
        <v>40</v>
      </c>
      <c r="B50" s="104">
        <v>374</v>
      </c>
      <c r="C50" s="72"/>
      <c r="D50" s="22" t="s">
        <v>475</v>
      </c>
      <c r="E50" s="22"/>
      <c r="F50" s="22"/>
      <c r="G50" s="22"/>
      <c r="H50" s="219"/>
      <c r="I50" s="219"/>
      <c r="J50" s="219"/>
      <c r="K50" s="219"/>
      <c r="L50" s="403">
        <f t="shared" si="8"/>
        <v>0</v>
      </c>
    </row>
    <row r="51" spans="1:14" x14ac:dyDescent="0.2">
      <c r="A51" s="64">
        <v>41</v>
      </c>
      <c r="B51" s="104">
        <v>375</v>
      </c>
      <c r="C51" s="72"/>
      <c r="D51" s="22" t="s">
        <v>476</v>
      </c>
      <c r="E51" s="22"/>
      <c r="F51" s="22"/>
      <c r="G51" s="22"/>
      <c r="H51" s="219"/>
      <c r="I51" s="219"/>
      <c r="J51" s="219"/>
      <c r="K51" s="219"/>
      <c r="L51" s="403">
        <f t="shared" si="8"/>
        <v>0</v>
      </c>
    </row>
    <row r="52" spans="1:14" x14ac:dyDescent="0.2">
      <c r="A52" s="64">
        <v>42</v>
      </c>
      <c r="B52" s="104">
        <v>376</v>
      </c>
      <c r="C52" s="72"/>
      <c r="D52" s="22" t="s">
        <v>477</v>
      </c>
      <c r="E52" s="22"/>
      <c r="F52" s="22"/>
      <c r="G52" s="22"/>
      <c r="H52" s="219"/>
      <c r="I52" s="219"/>
      <c r="J52" s="219"/>
      <c r="K52" s="219"/>
      <c r="L52" s="403">
        <f t="shared" si="8"/>
        <v>0</v>
      </c>
    </row>
    <row r="53" spans="1:14" x14ac:dyDescent="0.2">
      <c r="A53" s="64">
        <v>43</v>
      </c>
      <c r="B53" s="104">
        <v>377</v>
      </c>
      <c r="C53" s="72"/>
      <c r="D53" s="22" t="s">
        <v>478</v>
      </c>
      <c r="E53" s="22"/>
      <c r="F53" s="22"/>
      <c r="G53" s="22"/>
      <c r="H53" s="219"/>
      <c r="I53" s="219"/>
      <c r="J53" s="219"/>
      <c r="K53" s="219"/>
      <c r="L53" s="403">
        <f t="shared" si="8"/>
        <v>0</v>
      </c>
    </row>
    <row r="54" spans="1:14" x14ac:dyDescent="0.2">
      <c r="A54" s="64">
        <v>44</v>
      </c>
      <c r="B54" s="104">
        <v>378</v>
      </c>
      <c r="C54" s="72"/>
      <c r="D54" s="22" t="s">
        <v>479</v>
      </c>
      <c r="E54" s="22"/>
      <c r="F54" s="22"/>
      <c r="G54" s="22"/>
      <c r="H54" s="219"/>
      <c r="I54" s="219"/>
      <c r="J54" s="219"/>
      <c r="K54" s="219"/>
      <c r="L54" s="403">
        <f t="shared" si="8"/>
        <v>0</v>
      </c>
    </row>
    <row r="55" spans="1:14" x14ac:dyDescent="0.2">
      <c r="A55" s="64">
        <v>45</v>
      </c>
      <c r="B55" s="104">
        <v>379</v>
      </c>
      <c r="C55" s="72"/>
      <c r="D55" s="22" t="s">
        <v>480</v>
      </c>
      <c r="E55" s="22"/>
      <c r="F55" s="22"/>
      <c r="G55" s="22"/>
      <c r="H55" s="219"/>
      <c r="I55" s="219"/>
      <c r="J55" s="219"/>
      <c r="K55" s="219"/>
      <c r="L55" s="403">
        <f t="shared" si="8"/>
        <v>0</v>
      </c>
    </row>
    <row r="56" spans="1:14" x14ac:dyDescent="0.2">
      <c r="A56" s="64">
        <v>46</v>
      </c>
      <c r="B56" s="64">
        <v>390</v>
      </c>
      <c r="C56" s="72"/>
      <c r="D56" s="22" t="s">
        <v>482</v>
      </c>
      <c r="E56" s="22"/>
      <c r="F56" s="22"/>
      <c r="G56" s="22"/>
      <c r="H56" s="219"/>
      <c r="I56" s="219"/>
      <c r="J56" s="219"/>
      <c r="K56" s="219"/>
      <c r="L56" s="403">
        <f t="shared" si="8"/>
        <v>0</v>
      </c>
    </row>
    <row r="57" spans="1:14" x14ac:dyDescent="0.2">
      <c r="A57" s="64">
        <v>47</v>
      </c>
      <c r="B57" s="64">
        <v>391</v>
      </c>
      <c r="C57" s="72"/>
      <c r="D57" s="22" t="s">
        <v>488</v>
      </c>
      <c r="E57" s="22"/>
      <c r="F57" s="22"/>
      <c r="G57" s="22"/>
      <c r="H57" s="219"/>
      <c r="I57" s="219"/>
      <c r="J57" s="219"/>
      <c r="K57" s="219"/>
      <c r="L57" s="403">
        <f t="shared" si="8"/>
        <v>0</v>
      </c>
    </row>
    <row r="58" spans="1:14" x14ac:dyDescent="0.2">
      <c r="A58" s="64">
        <v>48</v>
      </c>
      <c r="B58" s="64"/>
      <c r="C58" s="72"/>
      <c r="D58" s="22"/>
      <c r="E58" s="22" t="s">
        <v>481</v>
      </c>
      <c r="F58" s="22"/>
      <c r="G58" s="22"/>
      <c r="H58" s="414">
        <f>SUM(H47:H57)</f>
        <v>0</v>
      </c>
      <c r="I58" s="414">
        <f t="shared" ref="I58:K58" si="9">SUM(I47:I57)</f>
        <v>0</v>
      </c>
      <c r="J58" s="414">
        <f t="shared" si="9"/>
        <v>0</v>
      </c>
      <c r="K58" s="414">
        <f t="shared" si="9"/>
        <v>0</v>
      </c>
      <c r="L58" s="403">
        <f t="shared" si="8"/>
        <v>0</v>
      </c>
    </row>
    <row r="59" spans="1:14" ht="13.5" thickBot="1" x14ac:dyDescent="0.25">
      <c r="A59" s="64">
        <v>49</v>
      </c>
      <c r="B59" s="64"/>
      <c r="C59" s="72"/>
      <c r="D59" s="22"/>
      <c r="E59" s="22"/>
      <c r="F59" s="22" t="s">
        <v>405</v>
      </c>
      <c r="G59" s="22"/>
      <c r="H59" s="405">
        <f>H19+H27+H32+H44+H58</f>
        <v>0</v>
      </c>
      <c r="I59" s="405">
        <f t="shared" ref="I59:K59" si="10">I19+I27+I32+I44+I58</f>
        <v>0</v>
      </c>
      <c r="J59" s="405">
        <f t="shared" si="10"/>
        <v>0</v>
      </c>
      <c r="K59" s="405">
        <f t="shared" si="10"/>
        <v>0</v>
      </c>
      <c r="L59" s="404">
        <f t="shared" si="8"/>
        <v>0</v>
      </c>
      <c r="N59" s="278"/>
    </row>
    <row r="60" spans="1:14" ht="13.5" thickTop="1" x14ac:dyDescent="0.2">
      <c r="N60" s="278"/>
    </row>
  </sheetData>
  <sheetProtection sheet="1" objects="1" scenarios="1"/>
  <mergeCells count="2">
    <mergeCell ref="A1:L1"/>
    <mergeCell ref="A2:L2"/>
  </mergeCells>
  <phoneticPr fontId="6" type="noConversion"/>
  <printOptions horizontalCentered="1"/>
  <pageMargins left="0.5" right="0.5" top="1" bottom="0.75" header="0.3" footer="0.3"/>
  <pageSetup scale="70" orientation="portrait" r:id="rId1"/>
  <headerFooter alignWithMargins="0">
    <oddFooter>&amp;C&amp;P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I45"/>
  <sheetViews>
    <sheetView zoomScaleNormal="100" workbookViewId="0">
      <selection activeCell="H1" sqref="H1"/>
    </sheetView>
  </sheetViews>
  <sheetFormatPr defaultColWidth="22.140625" defaultRowHeight="11.25" x14ac:dyDescent="0.2"/>
  <cols>
    <col min="1" max="1" width="4.5703125" style="26" customWidth="1"/>
    <col min="2" max="2" width="5.42578125" style="35" customWidth="1"/>
    <col min="3" max="3" width="35.7109375" style="26" customWidth="1"/>
    <col min="4" max="5" width="14.7109375" style="26" customWidth="1"/>
    <col min="6" max="6" width="15.7109375" style="26" customWidth="1"/>
    <col min="7" max="16384" width="22.140625" style="26"/>
  </cols>
  <sheetData>
    <row r="1" spans="1:9" ht="18" x14ac:dyDescent="0.25">
      <c r="A1" s="519" t="s">
        <v>87</v>
      </c>
      <c r="B1" s="520"/>
      <c r="C1" s="520"/>
      <c r="D1" s="520"/>
      <c r="E1" s="520"/>
      <c r="F1" s="521"/>
    </row>
    <row r="2" spans="1:9" ht="18" x14ac:dyDescent="0.25">
      <c r="A2" s="522" t="s">
        <v>88</v>
      </c>
      <c r="B2" s="523"/>
      <c r="C2" s="523"/>
      <c r="D2" s="523"/>
      <c r="E2" s="523"/>
      <c r="F2" s="524"/>
    </row>
    <row r="3" spans="1:9" ht="12.75" x14ac:dyDescent="0.2">
      <c r="A3" s="195"/>
      <c r="B3" s="196"/>
      <c r="C3" s="2"/>
      <c r="D3" s="28"/>
      <c r="E3" s="197"/>
      <c r="F3" s="198"/>
    </row>
    <row r="4" spans="1:9" x14ac:dyDescent="0.2">
      <c r="A4" s="199"/>
      <c r="B4" s="36"/>
      <c r="C4" s="37"/>
      <c r="D4" s="37"/>
      <c r="E4" s="37"/>
      <c r="F4" s="200" t="s">
        <v>89</v>
      </c>
      <c r="G4" s="34"/>
      <c r="H4" s="34"/>
      <c r="I4" s="32"/>
    </row>
    <row r="5" spans="1:9" x14ac:dyDescent="0.2">
      <c r="A5" s="199"/>
      <c r="B5" s="36"/>
      <c r="C5" s="37"/>
      <c r="D5" s="37"/>
      <c r="E5" s="37"/>
      <c r="F5" s="200" t="s">
        <v>364</v>
      </c>
    </row>
    <row r="6" spans="1:9" x14ac:dyDescent="0.2">
      <c r="A6" s="199"/>
      <c r="B6" s="36"/>
      <c r="C6" s="37"/>
      <c r="D6" s="29" t="s">
        <v>161</v>
      </c>
      <c r="E6" s="29" t="s">
        <v>161</v>
      </c>
      <c r="F6" s="200" t="s">
        <v>90</v>
      </c>
    </row>
    <row r="7" spans="1:9" x14ac:dyDescent="0.2">
      <c r="A7" s="201" t="s">
        <v>307</v>
      </c>
      <c r="B7" s="38"/>
      <c r="C7" s="29" t="s">
        <v>91</v>
      </c>
      <c r="D7" s="29" t="s">
        <v>92</v>
      </c>
      <c r="E7" s="29" t="s">
        <v>93</v>
      </c>
      <c r="F7" s="202" t="s">
        <v>282</v>
      </c>
    </row>
    <row r="8" spans="1:9" ht="12" thickBot="1" x14ac:dyDescent="0.25">
      <c r="A8" s="201" t="s">
        <v>309</v>
      </c>
      <c r="B8" s="39" t="s">
        <v>310</v>
      </c>
      <c r="C8" s="33" t="s">
        <v>311</v>
      </c>
      <c r="D8" s="33" t="s">
        <v>312</v>
      </c>
      <c r="E8" s="33" t="s">
        <v>313</v>
      </c>
      <c r="F8" s="203" t="s">
        <v>314</v>
      </c>
    </row>
    <row r="9" spans="1:9" x14ac:dyDescent="0.2">
      <c r="A9" s="385">
        <v>1</v>
      </c>
      <c r="B9" s="43"/>
      <c r="C9" s="91" t="s">
        <v>94</v>
      </c>
      <c r="D9" s="27"/>
      <c r="E9" s="27"/>
      <c r="F9" s="204"/>
    </row>
    <row r="10" spans="1:9" x14ac:dyDescent="0.2">
      <c r="A10" s="385">
        <v>2</v>
      </c>
      <c r="B10" s="40">
        <v>601</v>
      </c>
      <c r="C10" s="41" t="s">
        <v>498</v>
      </c>
      <c r="D10" s="30"/>
      <c r="E10" s="44"/>
      <c r="F10" s="205"/>
    </row>
    <row r="11" spans="1:9" x14ac:dyDescent="0.2">
      <c r="A11" s="385">
        <v>3</v>
      </c>
      <c r="B11" s="40"/>
      <c r="C11" s="41" t="s">
        <v>510</v>
      </c>
      <c r="D11" s="235"/>
      <c r="E11" s="236"/>
      <c r="F11" s="417">
        <f>D11-E11</f>
        <v>0</v>
      </c>
    </row>
    <row r="12" spans="1:9" x14ac:dyDescent="0.2">
      <c r="A12" s="385">
        <v>4</v>
      </c>
      <c r="B12" s="40"/>
      <c r="C12" s="41" t="s">
        <v>511</v>
      </c>
      <c r="D12" s="236"/>
      <c r="E12" s="236"/>
      <c r="F12" s="417">
        <f t="shared" ref="F12:F16" si="0">D12-E12</f>
        <v>0</v>
      </c>
    </row>
    <row r="13" spans="1:9" x14ac:dyDescent="0.2">
      <c r="A13" s="385">
        <v>5</v>
      </c>
      <c r="B13" s="40"/>
      <c r="C13" s="41" t="s">
        <v>512</v>
      </c>
      <c r="D13" s="236"/>
      <c r="E13" s="236"/>
      <c r="F13" s="417">
        <f t="shared" si="0"/>
        <v>0</v>
      </c>
    </row>
    <row r="14" spans="1:9" x14ac:dyDescent="0.2">
      <c r="A14" s="385">
        <v>6</v>
      </c>
      <c r="B14" s="40"/>
      <c r="C14" s="41" t="s">
        <v>513</v>
      </c>
      <c r="D14" s="311"/>
      <c r="E14" s="311"/>
      <c r="F14" s="417">
        <f t="shared" si="0"/>
        <v>0</v>
      </c>
    </row>
    <row r="15" spans="1:9" x14ac:dyDescent="0.2">
      <c r="A15" s="385">
        <v>7</v>
      </c>
      <c r="B15" s="40"/>
      <c r="C15" s="41" t="s">
        <v>514</v>
      </c>
      <c r="D15" s="311"/>
      <c r="E15" s="311"/>
      <c r="F15" s="417">
        <f t="shared" si="0"/>
        <v>0</v>
      </c>
    </row>
    <row r="16" spans="1:9" ht="12" thickBot="1" x14ac:dyDescent="0.25">
      <c r="A16" s="385">
        <v>8</v>
      </c>
      <c r="B16" s="40"/>
      <c r="C16" s="42" t="s">
        <v>262</v>
      </c>
      <c r="D16" s="418">
        <f>SUM(D11:D15)</f>
        <v>0</v>
      </c>
      <c r="E16" s="418">
        <f t="shared" ref="E16" si="1">SUM(E11:E15)</f>
        <v>0</v>
      </c>
      <c r="F16" s="418">
        <f t="shared" si="0"/>
        <v>0</v>
      </c>
    </row>
    <row r="17" spans="1:6" ht="12" thickTop="1" x14ac:dyDescent="0.2">
      <c r="A17" s="385">
        <v>9</v>
      </c>
      <c r="B17" s="40">
        <v>602</v>
      </c>
      <c r="C17" s="41" t="s">
        <v>499</v>
      </c>
      <c r="D17" s="46"/>
      <c r="E17" s="46"/>
      <c r="F17" s="46"/>
    </row>
    <row r="18" spans="1:6" x14ac:dyDescent="0.2">
      <c r="A18" s="385">
        <v>10</v>
      </c>
      <c r="B18" s="40"/>
      <c r="C18" s="41" t="s">
        <v>515</v>
      </c>
      <c r="D18" s="236"/>
      <c r="E18" s="236"/>
      <c r="F18" s="419">
        <f>D18-E18</f>
        <v>0</v>
      </c>
    </row>
    <row r="19" spans="1:6" x14ac:dyDescent="0.2">
      <c r="A19" s="385">
        <v>11</v>
      </c>
      <c r="B19" s="40"/>
      <c r="C19" s="41" t="s">
        <v>516</v>
      </c>
      <c r="D19" s="236"/>
      <c r="E19" s="236"/>
      <c r="F19" s="419">
        <f t="shared" ref="F19:F23" si="2">D19-E19</f>
        <v>0</v>
      </c>
    </row>
    <row r="20" spans="1:6" x14ac:dyDescent="0.2">
      <c r="A20" s="385">
        <v>12</v>
      </c>
      <c r="B20" s="40"/>
      <c r="C20" s="41" t="s">
        <v>517</v>
      </c>
      <c r="D20" s="237"/>
      <c r="E20" s="236"/>
      <c r="F20" s="419">
        <f t="shared" si="2"/>
        <v>0</v>
      </c>
    </row>
    <row r="21" spans="1:6" x14ac:dyDescent="0.2">
      <c r="A21" s="385">
        <v>13</v>
      </c>
      <c r="B21" s="40"/>
      <c r="C21" s="41" t="s">
        <v>518</v>
      </c>
      <c r="D21" s="312"/>
      <c r="E21" s="311"/>
      <c r="F21" s="419">
        <f t="shared" si="2"/>
        <v>0</v>
      </c>
    </row>
    <row r="22" spans="1:6" x14ac:dyDescent="0.2">
      <c r="A22" s="385">
        <v>14</v>
      </c>
      <c r="B22" s="40"/>
      <c r="C22" s="41" t="s">
        <v>519</v>
      </c>
      <c r="D22" s="312"/>
      <c r="E22" s="311"/>
      <c r="F22" s="419">
        <f t="shared" si="2"/>
        <v>0</v>
      </c>
    </row>
    <row r="23" spans="1:6" ht="12" thickBot="1" x14ac:dyDescent="0.25">
      <c r="A23" s="385">
        <v>15</v>
      </c>
      <c r="B23" s="42"/>
      <c r="C23" s="42" t="s">
        <v>262</v>
      </c>
      <c r="D23" s="418">
        <f>SUM(D18:D22)</f>
        <v>0</v>
      </c>
      <c r="E23" s="418">
        <f t="shared" ref="E23" si="3">SUM(E18:E22)</f>
        <v>0</v>
      </c>
      <c r="F23" s="418">
        <f t="shared" si="2"/>
        <v>0</v>
      </c>
    </row>
    <row r="24" spans="1:6" ht="12" thickTop="1" x14ac:dyDescent="0.2">
      <c r="A24" s="385">
        <v>16</v>
      </c>
      <c r="B24" s="40">
        <v>603</v>
      </c>
      <c r="C24" s="41" t="s">
        <v>500</v>
      </c>
      <c r="D24" s="46"/>
      <c r="E24" s="46"/>
      <c r="F24" s="207"/>
    </row>
    <row r="25" spans="1:6" x14ac:dyDescent="0.2">
      <c r="A25" s="385">
        <v>17</v>
      </c>
      <c r="B25" s="40"/>
      <c r="C25" s="41" t="s">
        <v>263</v>
      </c>
      <c r="D25" s="236"/>
      <c r="E25" s="236"/>
      <c r="F25" s="419">
        <f>D25-E25</f>
        <v>0</v>
      </c>
    </row>
    <row r="26" spans="1:6" x14ac:dyDescent="0.2">
      <c r="A26" s="385">
        <v>18</v>
      </c>
      <c r="B26" s="40"/>
      <c r="C26" s="41" t="s">
        <v>520</v>
      </c>
      <c r="D26" s="236"/>
      <c r="E26" s="236"/>
      <c r="F26" s="419">
        <f t="shared" ref="F26:F27" si="4">D26-E26</f>
        <v>0</v>
      </c>
    </row>
    <row r="27" spans="1:6" ht="12" thickBot="1" x14ac:dyDescent="0.25">
      <c r="A27" s="385">
        <v>19</v>
      </c>
      <c r="B27" s="40"/>
      <c r="C27" s="42" t="s">
        <v>262</v>
      </c>
      <c r="D27" s="418">
        <f>SUM(D25:D26)</f>
        <v>0</v>
      </c>
      <c r="E27" s="418">
        <f t="shared" ref="E27" si="5">SUM(E25:E26)</f>
        <v>0</v>
      </c>
      <c r="F27" s="418">
        <f t="shared" si="4"/>
        <v>0</v>
      </c>
    </row>
    <row r="28" spans="1:6" ht="12" thickTop="1" x14ac:dyDescent="0.2">
      <c r="A28" s="385">
        <v>20</v>
      </c>
      <c r="B28" s="40">
        <v>604</v>
      </c>
      <c r="C28" s="41" t="s">
        <v>521</v>
      </c>
      <c r="D28" s="238"/>
      <c r="E28" s="238"/>
      <c r="F28" s="420">
        <f>D28-E28</f>
        <v>0</v>
      </c>
    </row>
    <row r="29" spans="1:6" x14ac:dyDescent="0.2">
      <c r="A29" s="385">
        <v>21</v>
      </c>
      <c r="B29" s="40">
        <v>605</v>
      </c>
      <c r="C29" s="41" t="s">
        <v>522</v>
      </c>
      <c r="D29" s="236"/>
      <c r="E29" s="236"/>
      <c r="F29" s="420">
        <f t="shared" ref="F29:F35" si="6">D29-E29</f>
        <v>0</v>
      </c>
    </row>
    <row r="30" spans="1:6" x14ac:dyDescent="0.2">
      <c r="A30" s="385">
        <v>22</v>
      </c>
      <c r="B30" s="40">
        <v>606</v>
      </c>
      <c r="C30" s="41" t="s">
        <v>523</v>
      </c>
      <c r="D30" s="236"/>
      <c r="E30" s="236"/>
      <c r="F30" s="420">
        <f t="shared" si="6"/>
        <v>0</v>
      </c>
    </row>
    <row r="31" spans="1:6" x14ac:dyDescent="0.2">
      <c r="A31" s="385">
        <v>23</v>
      </c>
      <c r="B31" s="40">
        <v>607</v>
      </c>
      <c r="C31" s="41" t="s">
        <v>524</v>
      </c>
      <c r="D31" s="236"/>
      <c r="E31" s="236"/>
      <c r="F31" s="420">
        <f t="shared" si="6"/>
        <v>0</v>
      </c>
    </row>
    <row r="32" spans="1:6" x14ac:dyDescent="0.2">
      <c r="A32" s="385">
        <v>24</v>
      </c>
      <c r="B32" s="40">
        <v>608</v>
      </c>
      <c r="C32" s="41" t="s">
        <v>525</v>
      </c>
      <c r="D32" s="236"/>
      <c r="E32" s="236"/>
      <c r="F32" s="420">
        <f t="shared" si="6"/>
        <v>0</v>
      </c>
    </row>
    <row r="33" spans="1:7" x14ac:dyDescent="0.2">
      <c r="A33" s="385">
        <v>25</v>
      </c>
      <c r="B33" s="40">
        <v>609</v>
      </c>
      <c r="C33" s="41" t="s">
        <v>526</v>
      </c>
      <c r="D33" s="236"/>
      <c r="E33" s="236"/>
      <c r="F33" s="420">
        <f t="shared" si="6"/>
        <v>0</v>
      </c>
    </row>
    <row r="34" spans="1:7" ht="13.5" thickBot="1" x14ac:dyDescent="0.25">
      <c r="A34" s="385">
        <v>26</v>
      </c>
      <c r="B34" s="78"/>
      <c r="C34" s="42" t="s">
        <v>262</v>
      </c>
      <c r="D34" s="418">
        <f>SUM(D28:D33)</f>
        <v>0</v>
      </c>
      <c r="E34" s="418">
        <f t="shared" ref="E34" si="7">SUM(E28:E33)</f>
        <v>0</v>
      </c>
      <c r="F34" s="418">
        <f t="shared" si="6"/>
        <v>0</v>
      </c>
    </row>
    <row r="35" spans="1:7" ht="14.25" thickTop="1" thickBot="1" x14ac:dyDescent="0.25">
      <c r="A35" s="385">
        <v>27</v>
      </c>
      <c r="B35" s="78"/>
      <c r="C35" s="45" t="s">
        <v>527</v>
      </c>
      <c r="D35" s="422">
        <f>D16+D23+D27+D34</f>
        <v>0</v>
      </c>
      <c r="E35" s="422">
        <f t="shared" ref="E35" si="8">E16+E23+E27+E34</f>
        <v>0</v>
      </c>
      <c r="F35" s="421">
        <f t="shared" si="6"/>
        <v>0</v>
      </c>
    </row>
    <row r="36" spans="1:7" ht="12" thickTop="1" x14ac:dyDescent="0.2">
      <c r="A36" s="385">
        <v>28</v>
      </c>
      <c r="B36" s="48"/>
      <c r="C36" s="92" t="s">
        <v>264</v>
      </c>
      <c r="D36" s="46"/>
      <c r="E36" s="47"/>
      <c r="F36" s="47"/>
      <c r="G36" s="31"/>
    </row>
    <row r="37" spans="1:7" x14ac:dyDescent="0.2">
      <c r="A37" s="385">
        <v>29</v>
      </c>
      <c r="B37" s="48">
        <v>610</v>
      </c>
      <c r="C37" s="313" t="s">
        <v>528</v>
      </c>
      <c r="D37" s="238"/>
      <c r="E37" s="238"/>
      <c r="F37" s="423">
        <f>D37-E37</f>
        <v>0</v>
      </c>
      <c r="G37" s="31"/>
    </row>
    <row r="38" spans="1:7" x14ac:dyDescent="0.2">
      <c r="A38" s="385">
        <v>30</v>
      </c>
      <c r="B38" s="48">
        <v>611</v>
      </c>
      <c r="C38" s="47" t="s">
        <v>529</v>
      </c>
      <c r="D38" s="238"/>
      <c r="E38" s="238"/>
      <c r="F38" s="423">
        <f>D38-E38</f>
        <v>0</v>
      </c>
    </row>
    <row r="39" spans="1:7" x14ac:dyDescent="0.2">
      <c r="A39" s="385">
        <v>31</v>
      </c>
      <c r="B39" s="48">
        <v>612</v>
      </c>
      <c r="C39" s="47" t="s">
        <v>530</v>
      </c>
      <c r="D39" s="238"/>
      <c r="E39" s="238"/>
      <c r="F39" s="423">
        <f t="shared" ref="F39:F44" si="9">D39-E39</f>
        <v>0</v>
      </c>
    </row>
    <row r="40" spans="1:7" x14ac:dyDescent="0.2">
      <c r="A40" s="385">
        <v>32</v>
      </c>
      <c r="B40" s="48">
        <v>613</v>
      </c>
      <c r="C40" s="47" t="s">
        <v>531</v>
      </c>
      <c r="D40" s="238"/>
      <c r="E40" s="238"/>
      <c r="F40" s="423">
        <f t="shared" si="9"/>
        <v>0</v>
      </c>
    </row>
    <row r="41" spans="1:7" x14ac:dyDescent="0.2">
      <c r="A41" s="385">
        <v>33</v>
      </c>
      <c r="B41" s="48">
        <v>614</v>
      </c>
      <c r="C41" s="47" t="s">
        <v>501</v>
      </c>
      <c r="D41" s="238"/>
      <c r="E41" s="238"/>
      <c r="F41" s="423">
        <f t="shared" si="9"/>
        <v>0</v>
      </c>
    </row>
    <row r="42" spans="1:7" x14ac:dyDescent="0.2">
      <c r="A42" s="385">
        <v>34</v>
      </c>
      <c r="B42" s="48">
        <v>615</v>
      </c>
      <c r="C42" s="47" t="s">
        <v>533</v>
      </c>
      <c r="D42" s="314"/>
      <c r="E42" s="314"/>
      <c r="F42" s="423">
        <f t="shared" si="9"/>
        <v>0</v>
      </c>
    </row>
    <row r="43" spans="1:7" ht="12" thickBot="1" x14ac:dyDescent="0.25">
      <c r="A43" s="385">
        <v>35</v>
      </c>
      <c r="B43" s="48"/>
      <c r="C43" s="47" t="s">
        <v>532</v>
      </c>
      <c r="D43" s="425">
        <f>SUM(D37:D42)</f>
        <v>0</v>
      </c>
      <c r="E43" s="425">
        <f>SUM(E37:E42)</f>
        <v>0</v>
      </c>
      <c r="F43" s="424">
        <f t="shared" si="9"/>
        <v>0</v>
      </c>
    </row>
    <row r="44" spans="1:7" ht="12.75" thickTop="1" thickBot="1" x14ac:dyDescent="0.25">
      <c r="A44" s="385">
        <v>36</v>
      </c>
      <c r="B44" s="206">
        <v>501</v>
      </c>
      <c r="C44" s="44" t="s">
        <v>265</v>
      </c>
      <c r="D44" s="426">
        <f>D35+D43</f>
        <v>0</v>
      </c>
      <c r="E44" s="426">
        <f t="shared" ref="E44" si="10">E35+E43</f>
        <v>0</v>
      </c>
      <c r="F44" s="424">
        <f t="shared" si="9"/>
        <v>0</v>
      </c>
    </row>
    <row r="45" spans="1:7" ht="12" thickTop="1" x14ac:dyDescent="0.2"/>
  </sheetData>
  <sheetProtection sheet="1" objects="1" scenarios="1"/>
  <mergeCells count="2">
    <mergeCell ref="A1:F1"/>
    <mergeCell ref="A2:F2"/>
  </mergeCells>
  <phoneticPr fontId="6" type="noConversion"/>
  <printOptions horizontalCentered="1"/>
  <pageMargins left="0.75" right="0.75" top="1" bottom="0.75" header="0.3" footer="0.3"/>
  <pageSetup orientation="portrait" r:id="rId1"/>
  <headerFooter alignWithMargins="0">
    <oddFooter>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16</vt:i4>
      </vt:variant>
    </vt:vector>
  </HeadingPairs>
  <TitlesOfParts>
    <vt:vector size="36" baseType="lpstr">
      <vt:lpstr>Cover Page</vt:lpstr>
      <vt:lpstr>Table of Contents</vt:lpstr>
      <vt:lpstr>Instructions</vt:lpstr>
      <vt:lpstr>A-1a</vt:lpstr>
      <vt:lpstr>A-1a (2), A-1b, A-1c</vt:lpstr>
      <vt:lpstr>A-4</vt:lpstr>
      <vt:lpstr>A-5</vt:lpstr>
      <vt:lpstr>A-5a</vt:lpstr>
      <vt:lpstr>B-1</vt:lpstr>
      <vt:lpstr>B-2(1)</vt:lpstr>
      <vt:lpstr>B-2(2)</vt:lpstr>
      <vt:lpstr>B-2(3)</vt:lpstr>
      <vt:lpstr>B-4</vt:lpstr>
      <vt:lpstr>D-1, D-2</vt:lpstr>
      <vt:lpstr>D-3</vt:lpstr>
      <vt:lpstr>D-4, D-5, D-6</vt:lpstr>
      <vt:lpstr>D-7</vt:lpstr>
      <vt:lpstr>EOY Balance</vt:lpstr>
      <vt:lpstr>Declaration</vt:lpstr>
      <vt:lpstr>Index</vt:lpstr>
      <vt:lpstr>'A-1a'!Print_Area</vt:lpstr>
      <vt:lpstr>'A-1a (2), A-1b, A-1c'!Print_Area</vt:lpstr>
      <vt:lpstr>'A-4'!Print_Area</vt:lpstr>
      <vt:lpstr>'A-5'!Print_Area</vt:lpstr>
      <vt:lpstr>'A-5a'!Print_Area</vt:lpstr>
      <vt:lpstr>'B-1'!Print_Area</vt:lpstr>
      <vt:lpstr>'B-4'!Print_Area</vt:lpstr>
      <vt:lpstr>'Cover Page'!Print_Area</vt:lpstr>
      <vt:lpstr>'D-3'!Print_Area</vt:lpstr>
      <vt:lpstr>'D-4, D-5, D-6'!Print_Area</vt:lpstr>
      <vt:lpstr>'D-7'!Print_Area</vt:lpstr>
      <vt:lpstr>Declaration!Print_Area</vt:lpstr>
      <vt:lpstr>Index!Print_Area</vt:lpstr>
      <vt:lpstr>Instructions!Print_Area</vt:lpstr>
      <vt:lpstr>'Table of Contents'!Print_Area</vt:lpstr>
      <vt:lpstr>'Table of Contents'!Print_Titles</vt:lpstr>
    </vt:vector>
  </TitlesOfParts>
  <Company>CPUC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Yin</dc:creator>
  <cp:lastModifiedBy>Bryant, Robin</cp:lastModifiedBy>
  <cp:lastPrinted>2021-01-14T19:17:45Z</cp:lastPrinted>
  <dcterms:created xsi:type="dcterms:W3CDTF">1998-01-08T07:15:02Z</dcterms:created>
  <dcterms:modified xsi:type="dcterms:W3CDTF">2021-12-29T18:36:25Z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