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160" windowHeight="8970"/>
  </bookViews>
  <sheets>
    <sheet name="AIMS Notes" sheetId="2" r:id="rId1"/>
    <sheet name="Bibliography" sheetId="3" r:id="rId2"/>
    <sheet name="Industrial" sheetId="1" r:id="rId3"/>
    <sheet name="Agriculture" sheetId="4" r:id="rId4"/>
    <sheet name="Mining" sheetId="5" r:id="rId5"/>
    <sheet name="Street Lighting" sheetId="8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9" i="8" l="1"/>
  <c r="D32" i="8" l="1"/>
  <c r="I21" i="8"/>
  <c r="H21" i="8"/>
  <c r="G21" i="8"/>
  <c r="I20" i="8"/>
  <c r="E21" i="5" l="1"/>
  <c r="E16" i="5"/>
  <c r="X177" i="4" l="1"/>
  <c r="X176" i="4"/>
  <c r="X175" i="4"/>
  <c r="X194" i="1" l="1"/>
  <c r="X193" i="1"/>
  <c r="X192" i="1"/>
</calcChain>
</file>

<file path=xl/sharedStrings.xml><?xml version="1.0" encoding="utf-8"?>
<sst xmlns="http://schemas.openxmlformats.org/spreadsheetml/2006/main" count="1667" uniqueCount="649">
  <si>
    <t>Summary notes of these spreadsheet contents</t>
  </si>
  <si>
    <t>This spreadsheet contains critical and significant data that supports and informs the Stage 1 2015 Potential and Goals (PG) Study update</t>
  </si>
  <si>
    <t>The update builds on the analysis and results developed previously in the 2013 study</t>
  </si>
  <si>
    <t>http://www.cpuc.ca.gov/PUC/energy/Energy+Efficiency/Energy+Efficiency+Goals+and+Potential+Studies.htm</t>
  </si>
  <si>
    <t>CPUC main study page</t>
  </si>
  <si>
    <t>http://docs.cpuc.ca.gov/PublishedDocs/Efile/G000/M088/K662/88662017.PDF</t>
  </si>
  <si>
    <t>AIMS details and statewide results</t>
  </si>
  <si>
    <t>IOU-specific AIMS results</t>
  </si>
  <si>
    <t>http://docs.cpuc.ca.gov/PublishedDocs/Efile/G000/M088/K665/88665077.PDF</t>
  </si>
  <si>
    <t>Last updated:</t>
  </si>
  <si>
    <t>See the following link for details and sources on the 2013 effort that also inform this update effort:</t>
  </si>
  <si>
    <t>Source</t>
  </si>
  <si>
    <t>Sector</t>
  </si>
  <si>
    <t>Comment</t>
  </si>
  <si>
    <t>Title and link</t>
  </si>
  <si>
    <t>AIMS or another?</t>
  </si>
  <si>
    <t>Brief description of how we used it, or how it might/will be used for Stage 2</t>
  </si>
  <si>
    <t>AIMS (all)</t>
  </si>
  <si>
    <t>Industrial</t>
  </si>
  <si>
    <t>Agriculture</t>
  </si>
  <si>
    <t>ASWB Engineering Expert Advice</t>
  </si>
  <si>
    <t>Mining</t>
  </si>
  <si>
    <t>Sector-wide consumption fluctuations result from drought conditions. Data informs adjustments to the Agriculture inputs to reflect normal operating conditions.</t>
  </si>
  <si>
    <t>Street Lighting</t>
  </si>
  <si>
    <t>Details and Comments</t>
  </si>
  <si>
    <t>IAC Database</t>
  </si>
  <si>
    <t>Refer to 2013 Study for details</t>
  </si>
  <si>
    <t>Data Source</t>
  </si>
  <si>
    <t>The IAC database informs the measure inputs for industrial and agriculture</t>
  </si>
  <si>
    <t>MECS</t>
  </si>
  <si>
    <t>Manufacturing Enduse Consumption Surveys</t>
  </si>
  <si>
    <t>DOE. Industrial Assessment Center Database. Last accessed: March 2015</t>
  </si>
  <si>
    <t>http://www.energy.gov/eere/amo/industrial-assessment-centers-iacs</t>
  </si>
  <si>
    <t>Link</t>
  </si>
  <si>
    <t>http://www.eia.gov/consumption/manufacturing/</t>
  </si>
  <si>
    <t>EIA. Manufacturing Enduse Consumption Surveys. Last accessed: March 2015</t>
  </si>
  <si>
    <t>MECS data informs enduse consumption breakouts</t>
  </si>
  <si>
    <t>QFER</t>
  </si>
  <si>
    <t>Quarterly Fuel and Energy Report</t>
  </si>
  <si>
    <t>Study updated to reflect 2013 data</t>
  </si>
  <si>
    <t>Building Type Code</t>
  </si>
  <si>
    <t>Chm</t>
  </si>
  <si>
    <t>Etr</t>
  </si>
  <si>
    <t>Fod</t>
  </si>
  <si>
    <t>Lum</t>
  </si>
  <si>
    <t>Mac</t>
  </si>
  <si>
    <t>MeF</t>
  </si>
  <si>
    <t>MeP</t>
  </si>
  <si>
    <t>InO</t>
  </si>
  <si>
    <t>Ppr</t>
  </si>
  <si>
    <t>Ptr</t>
  </si>
  <si>
    <t>Pls</t>
  </si>
  <si>
    <t>Pri</t>
  </si>
  <si>
    <t>SGC</t>
  </si>
  <si>
    <t>Tex</t>
  </si>
  <si>
    <t>Trn</t>
  </si>
  <si>
    <t>Building Type</t>
  </si>
  <si>
    <t>Petroleum</t>
  </si>
  <si>
    <t>Food</t>
  </si>
  <si>
    <t>Electronics</t>
  </si>
  <si>
    <t>Stone-Glass-Clay</t>
  </si>
  <si>
    <t>Chemicals</t>
  </si>
  <si>
    <t>Plastics</t>
  </si>
  <si>
    <t>Fabricated Metals</t>
  </si>
  <si>
    <t>Primary Metals</t>
  </si>
  <si>
    <t>Industrial Machinery</t>
  </si>
  <si>
    <t>Transportation Equipment</t>
  </si>
  <si>
    <t>Paper</t>
  </si>
  <si>
    <t>Printing &amp; Publishing</t>
  </si>
  <si>
    <t>Textiles</t>
  </si>
  <si>
    <t>Lumber &amp; Furniture</t>
  </si>
  <si>
    <t>All Other Industrial</t>
  </si>
  <si>
    <t>PGE</t>
  </si>
  <si>
    <t>SCE</t>
  </si>
  <si>
    <t>SDGE</t>
  </si>
  <si>
    <t>New electric consumption data for 2013 incorporated into distribution estimate</t>
  </si>
  <si>
    <t>No new gas consumption data available, and therefore, no gas updates made</t>
  </si>
  <si>
    <t>Electric consumption (kWh)</t>
  </si>
  <si>
    <t>Informs the subsector energy consumption breakouts for forecasts</t>
  </si>
  <si>
    <t>Subsector distributions by IOU</t>
  </si>
  <si>
    <t>2013 Values</t>
  </si>
  <si>
    <t>2015 Updates</t>
  </si>
  <si>
    <t>CEC. Quarterly Fuel and Energy Report. January 2015</t>
  </si>
  <si>
    <t>Integrated Energy Policy Report</t>
  </si>
  <si>
    <t>Study updated to reflect most recent forecasts</t>
  </si>
  <si>
    <t>Informs the subsector energy consumption forecasts</t>
  </si>
  <si>
    <t>CEC. California Energy Demand 2015-2025 Final Forecast Mid-Case Final Baseline Demand Forecast Forms. Last accessed: March 2015.</t>
  </si>
  <si>
    <t>Link:</t>
  </si>
  <si>
    <t>http://www.energy.ca.gov/2014_energypolicy/documents/demand_forecast_sf/Mid_Case/</t>
  </si>
  <si>
    <t>New electric consumption data for 2013 incorporated into forecast estimate</t>
  </si>
  <si>
    <t>IOU</t>
  </si>
  <si>
    <t>Integrated Energy Policy Report- update to consumption numbers</t>
  </si>
  <si>
    <t>IOU consumption forecasts from IEPR updated to account/remove energy consumption associated with POUs residing within IOU territories</t>
  </si>
  <si>
    <t>http://www.energy.ca.gov/2015_energypolicy/</t>
  </si>
  <si>
    <t>CEC. 2015 Integrated Energy Policy Report. Last accessed: March 2015</t>
  </si>
  <si>
    <t>IEPR POU Update</t>
  </si>
  <si>
    <t>Updates relate only to electric consumption data; not gas data</t>
  </si>
  <si>
    <t>The updated Industrial forecasts are a function of: 2015 IEPR forecasts; QFER consumption distributions; IEPR POU update percentage</t>
  </si>
  <si>
    <t>Factors applied to IEPR forecast data for electric consumption (kWh)</t>
  </si>
  <si>
    <t>Factor</t>
  </si>
  <si>
    <t>2013 Values for Comparison</t>
  </si>
  <si>
    <t>IEPR Consumption</t>
  </si>
  <si>
    <t>IEPR Retail Rates</t>
  </si>
  <si>
    <t>Informs the subsector retail rate forecasts</t>
  </si>
  <si>
    <t>New electric and gas retail rate data for 2015 incorporated into forecast estimate</t>
  </si>
  <si>
    <t>Electric ($/kWh)</t>
  </si>
  <si>
    <t>Gas ($/therm)</t>
  </si>
  <si>
    <t>SCG</t>
  </si>
  <si>
    <t>Industry Standard Practice Derating factors for Industrial sector inputs</t>
  </si>
  <si>
    <t>ISPs</t>
  </si>
  <si>
    <t>Informs the Industrial sector inputs</t>
  </si>
  <si>
    <t>Study updated to reflect the current ISP studies deemed as rigorous and eligible for consideration in the Potential study</t>
  </si>
  <si>
    <t>CPUC. Ex Ante Review Custom Process Guidance Documents. Last accessed: March 2015.</t>
  </si>
  <si>
    <t>http://www.cpuc.ca.gov/PUC/energy/Energy+Efficiency/Ex+Ante+Review+Custom+Process+Guidance+Documents.htm</t>
  </si>
  <si>
    <t>Industry Standard Practice Studies Used</t>
  </si>
  <si>
    <t>Sector applied</t>
  </si>
  <si>
    <t>Study Measure</t>
  </si>
  <si>
    <t>Juice Tank Insulation</t>
  </si>
  <si>
    <t>IAC ARC: Use economic thickness of insulation for low temperatures.</t>
  </si>
  <si>
    <t>IAC ARC: Replace hydraulic/pneumatic equipment with electric equipment.</t>
  </si>
  <si>
    <t>Injection Molding Machine Industry Standard Practice Study</t>
  </si>
  <si>
    <t>Almond Drying Exhaust Air Recirculation Summary</t>
  </si>
  <si>
    <t>IAC ARC: Utilize outside air instead of conditioned air for drying.</t>
  </si>
  <si>
    <t>Application</t>
  </si>
  <si>
    <t>Applied to ARC</t>
  </si>
  <si>
    <t>Not ISP (only ISP for new construction); not applied to ARC</t>
  </si>
  <si>
    <t>ARC Number</t>
  </si>
  <si>
    <t>Applicable subsectors</t>
  </si>
  <si>
    <t>Applicable NAICS</t>
  </si>
  <si>
    <t>311, 312</t>
  </si>
  <si>
    <t>Electronics,
Chemicals,
Plastics,
Transportation Equipment,
Other</t>
  </si>
  <si>
    <t>334, 335
325
326
336
339</t>
  </si>
  <si>
    <t>See 2013 Study Appendix for more details on the ARCs that inform the studies</t>
  </si>
  <si>
    <t>N/A, not ISP and no updates applied (relying on 2013 derating value)</t>
  </si>
  <si>
    <t>Derating Factor</t>
  </si>
  <si>
    <t>Measure Equipment Density for ARC*</t>
  </si>
  <si>
    <t>ISP Multiplier**</t>
  </si>
  <si>
    <t>*Measure Equipment Density for ARC</t>
  </si>
  <si>
    <t>**ISP Multiplier</t>
  </si>
  <si>
    <t>Baseline density extrapolated to the entire Industrial sector</t>
  </si>
  <si>
    <t>Considers equipment/application prevalence and estimates baseline densities/saturations</t>
  </si>
  <si>
    <t>Translates the subsector-specific ISP condition to the entire Industrial sector</t>
  </si>
  <si>
    <t>Industrial Assessment Centers (IAC) EE Measure</t>
  </si>
  <si>
    <t>IAC ARC Code</t>
  </si>
  <si>
    <t>INSTALL STEAM TRAP</t>
  </si>
  <si>
    <t>REPAIR OR REPLACE STEAM TRAPS</t>
  </si>
  <si>
    <t>INSULATE FEEDWATER TANK</t>
  </si>
  <si>
    <t>INSTALL DE-AERATOR IN PLACE OF CONDENSATE TANK</t>
  </si>
  <si>
    <t>INSULATE STEAM / HOT WATER LINES</t>
  </si>
  <si>
    <t>INSTALL WASTE HEAT BOILER TO PRODUCE STEAM</t>
  </si>
  <si>
    <t>REPLACE OBSOLETE BURNERS WITH MORE EFFICIENT ONES</t>
  </si>
  <si>
    <t>INSTALL TURBULATORS</t>
  </si>
  <si>
    <t>INSTALL SMALLER BOILER (INCREASE HIGH FIRE DUTY CYCLE)</t>
  </si>
  <si>
    <t>REPLACE BOILER</t>
  </si>
  <si>
    <t>INCREASE AMOUNT OF CONDENSATE RETURNED</t>
  </si>
  <si>
    <t>INSTALL / REPAIR INSULATION ON CONDENSATE LINES</t>
  </si>
  <si>
    <t>FLASH CONDENSATE TO PRODUCE LOWER PRESSURE STEAM</t>
  </si>
  <si>
    <t>USE STEAM CONDENSATE FOR HOT WATER SUPPLY (NON-POTABLE)</t>
  </si>
  <si>
    <t>REPAIR FAULTY INSULATION ON STEAM LINES</t>
  </si>
  <si>
    <t>REPAIR LEAKS IN LINES AND VALVES</t>
  </si>
  <si>
    <t>ELIMINATE LEAKS IN HIGH PRESSURE REDUCING STATIONS</t>
  </si>
  <si>
    <t>REPAIR AND ELIMINATE STEAM LEAKS</t>
  </si>
  <si>
    <t>CLOSE OFF UNNEEDED STEAM LINES</t>
  </si>
  <si>
    <t>USE MINIMUM STEAM OPERATING PRESSURE</t>
  </si>
  <si>
    <t>TURN OFF STEAM TRACING DURING MILD WEATHER</t>
  </si>
  <si>
    <t>SUBSTITUTE AIR FOR STEAM TO ATOMIZE OIL</t>
  </si>
  <si>
    <t>SUBSTITUTE HOT PROCESS FLUIDS FOR STEAM</t>
  </si>
  <si>
    <t>USE HEAT EXCHANGE FLUIDS INSTEAD OF STEAM IN PIPELINE TRACING SYSTEMS</t>
  </si>
  <si>
    <t>USE FLUE GAS HEAT TO PREHEAT BOILER FEEDWATER</t>
  </si>
  <si>
    <t>MOVE BOILER TO MORE EFFICIENT LOCATION</t>
  </si>
  <si>
    <t>OPERATE BOILERS ON HIGH FIRE SETTING</t>
  </si>
  <si>
    <t>DIRECT WARMEST AIR TO COMBUSTION INTAKE</t>
  </si>
  <si>
    <t>ESTABLISH BURNER MAINTENANCE SCHEDULE FOR BOILERS</t>
  </si>
  <si>
    <t>KEEP BOILER TUBES CLEAN</t>
  </si>
  <si>
    <t>ANALYZE FLUE GAS FOR PROPER AIR/FUEL RATIO</t>
  </si>
  <si>
    <t>REDUCE EXCESSIVE BOILER BLOWDOWN</t>
  </si>
  <si>
    <t>MINIMIZE BOILER BLOWDOWN WITH BETTER FEEDWATER TREATMENT</t>
  </si>
  <si>
    <t>USE HEAT FROM BOILER BLOWDOWN TO PREHEAT BOILER FEED WATER</t>
  </si>
  <si>
    <t>INSULATE GLAZING, WALLS, CEILINGS, AND ROOFS</t>
  </si>
  <si>
    <t>USE PROPER THICKNESS OF INSULATION ON BUILDING ENVELOPE</t>
  </si>
  <si>
    <t>USE DOUBLE OR TRIPLE GLAZED WINDOWS TO MAINTAIN HIGHER RELATIVE HUMIDITY AND TO REDUCE HEAT LOSSES</t>
  </si>
  <si>
    <t>INSTALL PARTITIONS TO REDUCE SIZE OF CONDITIONED SPACE</t>
  </si>
  <si>
    <t>REDUCE GLAZED AREAS IN BUILDINGS</t>
  </si>
  <si>
    <t>REDUCE HEAT GAIN BY WINDOW TINTING</t>
  </si>
  <si>
    <t>REPLACE BROKEN WINDOWS AND/OR WINDOW SASH</t>
  </si>
  <si>
    <t>INSTALL AIR SEALS AROUND TRUCK LOADING DOCK DOORS</t>
  </si>
  <si>
    <t>INSTALL WEATHER STRIPPING ON WINDOWS AND DOORS</t>
  </si>
  <si>
    <t>INSTALL VINYL STRIP / HIGH SPEED / AIR CURTAIN DOORS</t>
  </si>
  <si>
    <t>INSTALL TIMERS AND/OR THERMOSTATS</t>
  </si>
  <si>
    <t>REPLACE ELECTRIC REHEAT WITH HEAT PIPES</t>
  </si>
  <si>
    <t>INSTALL HEAT PIPES / RAISE COOLING SETPOINT</t>
  </si>
  <si>
    <t>INSTALL DESICCANT HUMIDITY CONTROL SYSTEM</t>
  </si>
  <si>
    <t>INSTALL DRY SPRINKLER SYSTEM OR OTHER METHOD TO REDUCE HEATING REQUIREMENTS</t>
  </si>
  <si>
    <t>INSTALL OR UPGRADE INSULATION ON HVAC DISTRIBUTION SYSTEMS</t>
  </si>
  <si>
    <t>USE RADIANT HEATER FOR SPOT HEATING</t>
  </si>
  <si>
    <t>REPLACE EXISTING HVAC UNIT WITH HIGH EFFICIENCY MODEL</t>
  </si>
  <si>
    <t>USE PROPERLY DESIGNED AND SIZED HVAC EQUIPMENT</t>
  </si>
  <si>
    <t>USE HEAT PUMP FOR SPACE CONDITIONING</t>
  </si>
  <si>
    <t>INSTALL FOSSIL FUEL MAKE-UP AIR UNIT</t>
  </si>
  <si>
    <t>INSTALL OUTSIDE AIR DAMPER / ECONOMIZER ON HVAC UNIT</t>
  </si>
  <si>
    <t>CHANGE ZONE REHEAT COILS TO VARIABLE AIR VOLUME BOXES</t>
  </si>
  <si>
    <t>IMPROVE AIR CIRCULATION WITH DESTRATIFICATION FANS / OTHER METHODS</t>
  </si>
  <si>
    <t>REVISE SMOKE CLEANUP FROM OPERATIONS</t>
  </si>
  <si>
    <t>USE DIRECT AIR SUPPLY TO EXHAUST HOODS</t>
  </si>
  <si>
    <t>UTILIZE AN EVAPORATIVE AIR PRE-COOLER OR OTHER HEAT EXCHANGER IN AC SYSTEM</t>
  </si>
  <si>
    <t>USE CORRECT SIZE STEAM TRAPS</t>
  </si>
  <si>
    <t>RECOVER HEAT FROM COMPRESSED AIR DRYERS</t>
  </si>
  <si>
    <t>USE COOLING AIR WHICH COOLS HOT WORK PIECES FOR SPACE HEATING</t>
  </si>
  <si>
    <t>USE "HEAT WHEEL" OR OTHER HEAT EXCHANGER TO CROSS-EXCHANGE BUILDING EXHAUST AIR WITH MAKE-UP AIR</t>
  </si>
  <si>
    <t>USE RECOVERED HEAT FROM LIGHTING FIXTURES FOR USEFUL PURPOSE</t>
  </si>
  <si>
    <t>RECOVER HEAT IN DOMESTIC HOT WATER GOING TO DRAIN</t>
  </si>
  <si>
    <t>TURN OFF STEAM / HOT WATER LINES LEADING TO SPACE HEATING UNITS</t>
  </si>
  <si>
    <t>SHUT OFF AIR CONDITIONING IN WINTER HEATING SEASON</t>
  </si>
  <si>
    <t>TURN OFF EQUIPMENT WHEN NOT IN USE</t>
  </si>
  <si>
    <t>SHADE WINDOWS FROM SUMMER SUN</t>
  </si>
  <si>
    <t>CLEAN OR COLOR ROOF TO REDUCE SOLAR LOAD</t>
  </si>
  <si>
    <t>KEEP DOORS AND WINDOWS SHUT WHEN NOT ON USE</t>
  </si>
  <si>
    <t>CLOSE HOLES AND OPENINGS IN BUILDING SUCH AS BROKEN WINDOWS</t>
  </si>
  <si>
    <t>UTILIZE SENSORS CONTROLLING ROOF AND WALL OPENINGS</t>
  </si>
  <si>
    <t>SEPARATE CONTROLS OF AIR HANDLERS FROM AC/ HEATING SYSTEMS</t>
  </si>
  <si>
    <t>LOWER COMPRESSOR PRESSURE THROUGH A/C SYSTEM MODIFICATION</t>
  </si>
  <si>
    <t>INTERLOCK HEATING AND AIR CONDITIONING SYSTEMS TO PREVENT SIMULTANEOUS OPERATION</t>
  </si>
  <si>
    <t>RESCHEDULE AND REARRANGE MULTIPLE-SOURCE HEATING SYSTEMS</t>
  </si>
  <si>
    <t>LOWER CEILING TO REDUCE CONDITIONED SPACE</t>
  </si>
  <si>
    <t>VENTILATION SYSTEM TO SHUT OFF WHEN ROOM IS NOT IN USE</t>
  </si>
  <si>
    <t>MINIMIZE USE OF OUTSIDE MAKE-UP AIR FOR VENTILATION EXCEPT WHEN USED FOR ECONOMIZER CYCLE</t>
  </si>
  <si>
    <t>RECYCLE AIR FOR HEATING, VENTILATION AND AIR CONDITIONING</t>
  </si>
  <si>
    <t>REDUCE VENTILATION AIR</t>
  </si>
  <si>
    <t>REDUCE BUILDING VENTILATION AIR TO MINIMUM SAFE LEVELS</t>
  </si>
  <si>
    <t>CENTRALIZE CONTROL OF EXHAUST FANS TO ENSURE THEIR SHUTDOWN, OR ESTABLISH PROGRAM TO ENSURE MANUAL SHUTDOWN</t>
  </si>
  <si>
    <t>CLEAN AND MAINTAIN REFRIGERANT CONDENSERS AND TOWERS</t>
  </si>
  <si>
    <t>LOWER TEMPERATURE DURING THE WINTER SEASON AND VICE-VERSA</t>
  </si>
  <si>
    <t>AIR CONDITION ONLY SPACE IN USE</t>
  </si>
  <si>
    <t>CONDITION SMALLEST SPACE NECESSARY</t>
  </si>
  <si>
    <t>REDUCE SPACE CONDITIONING DURING NON-WORKING HOURS</t>
  </si>
  <si>
    <t>CLOSE OUTDOOR AIR DAMPERS DURING WARM-UP / COOL-DOWN PERIODS</t>
  </si>
  <si>
    <t>USE COMPUTER PROGRAMS TO OPTIMIZE HVAC PERFORMANCE</t>
  </si>
  <si>
    <t>USE WATER ON AIR CONDITIONING EXCHANGER TO IMPROVE HEAT TRANSFER AND INCREASE AIR CONDITIONER EFFICIENCY</t>
  </si>
  <si>
    <t>AVOID INTRODUCING HOT, HUMID, OR DIRTY AIR INTO HVAC SYSTEM</t>
  </si>
  <si>
    <t>REDUCE AIR CONDITIONING LOAD BY EVAPORATING WATER FROM ROOF</t>
  </si>
  <si>
    <t>USE WASTE HEAT FROM FLUE GASES TO HEAT SPACE CONDITIONING AIR</t>
  </si>
  <si>
    <t>USE EXHAUST HEAT FROM BUILDING FOR SNOW AND ICE REMOVAL</t>
  </si>
  <si>
    <t>ISOLATE STEAM LINES TO AVOID HEATING AIR CONDITIONED AREAS</t>
  </si>
  <si>
    <t>ISOLATE HOT OR COLD EQUIPMENT</t>
  </si>
  <si>
    <t>USE OUTSIDE COLD WATER SOURCE AS A SUPPLY OF COOLING WATER</t>
  </si>
  <si>
    <t>REMOVE UNNEEDED SERVICE LINES TO ELIMINATE POTENTIAL LEAKS</t>
  </si>
  <si>
    <t>ESTABLISH EQUIPMENT MAINTENANCE SCHEDULE</t>
  </si>
  <si>
    <t>KEEP EQUIPMENT CLEAN</t>
  </si>
  <si>
    <t>ADD AREA LIGHTING SWITCHES</t>
  </si>
  <si>
    <t>INSTALL TIMERS ON LIGHT SWITCHES IN LITTLE USED AREAS</t>
  </si>
  <si>
    <t>USE SEPARATE SWITCHES ON PERIMETER LIGHTING WHICH MAY BE TURNED OFF WHEN NATURAL LIGHT IS AVAILABLE</t>
  </si>
  <si>
    <t>USE PHOTOCELL CONTROLS</t>
  </si>
  <si>
    <t>INSTALL OCCUPANCY SENSORS</t>
  </si>
  <si>
    <t>UTILIZE HIGHER EFFICIENCY LAMPS AND/OR BALLASTS</t>
  </si>
  <si>
    <t>USE MORE EFFICIENT LIGHT SOURCE</t>
  </si>
  <si>
    <t>INSTALL SPECTRAL REFLECTORS / DELAMP</t>
  </si>
  <si>
    <t>INSTALL SKYLIGHTS</t>
  </si>
  <si>
    <t>REDUCE ILLUMINATION TO MINIMUM NECESSARY LEVELS</t>
  </si>
  <si>
    <t>REDUCE EXTERIOR ILLUMINATION TO MINIMUM SAFE LEVEL</t>
  </si>
  <si>
    <t>UTILIZE DAYLIGHT WHENEVER POSSIBLE IN LIEU OF ARTIFICIAL LIGHT</t>
  </si>
  <si>
    <t>DISCONNECT BALLASTS</t>
  </si>
  <si>
    <t>KEEP LAMPS AND REFLECTORS CLEAN</t>
  </si>
  <si>
    <t>MAKE A PRACTICE OF TURNING OFF LIGHTS WHEN NOT NEEDED</t>
  </si>
  <si>
    <t>LOWER LIGHT FIXTURES IN HIGH CEILING AREAS</t>
  </si>
  <si>
    <t>INSTALL COMPRESSOR AIR INTAKES IN COOLEST LOCATIONS</t>
  </si>
  <si>
    <t>INSTALL ADEQUATE DRYERS ON AIR LINES TO ELIMINATE BLOWDOWN</t>
  </si>
  <si>
    <t>INSTALL DIRECT ACTING UNITS IN PLACE OF COMPRESSED AIR PRESSURE SYSTEM IN SAFETY SYSTEM</t>
  </si>
  <si>
    <t>UPGRADE CONTROLS ON COMPRESSORS</t>
  </si>
  <si>
    <t>INSTALL COMMON HEADER ON COMPRESSORS</t>
  </si>
  <si>
    <t>USE / PURCHASE OPTIMUM SIZED COMPRESSOR</t>
  </si>
  <si>
    <t>USE COMPRESSOR AIR FILTERS</t>
  </si>
  <si>
    <t>INSTALL SOFT-START TO ELIMINATE NUISANCE TRIPS</t>
  </si>
  <si>
    <t>INSTALL MOTOR VOLTAGE CONTROLLER ON LIGHTLY LOADED MOTORS</t>
  </si>
  <si>
    <t>REPLACE OVER-SIZE MOTORS AND PUMPS WITH OPTIMUM SIZE</t>
  </si>
  <si>
    <t>SIZE ELECTRIC MOTORS FOR PEAK OPERATING EFFICIENCY</t>
  </si>
  <si>
    <t>USE MOST EFFICIENT TYPE OF ELECTRIC MOTORS</t>
  </si>
  <si>
    <t>REPLACE ELECTRIC MOTOR WITH FOSSIL FUEL ENGINE</t>
  </si>
  <si>
    <t>USE MULTIPLE SPEED MOTORS OR AFD FOR VARIABLE PUMP, BLOWER AND COMPRESSOR LOADS</t>
  </si>
  <si>
    <t>USE ADJUSTABLE FREQUENCY DRIVE TO REPLACE MOTOR-GENERATOR SET</t>
  </si>
  <si>
    <t>USE ADJUSTABLE FREQUENCY DRIVE TO REPLACE THROTTLING SYSTEM</t>
  </si>
  <si>
    <t>USE ADJUSTABLE FREQUENCY DRIVE TO REPLACE MECHANICAL DRIVE</t>
  </si>
  <si>
    <t>INSTALL ISOLATION TRANSFORMER ON ADJUSTABLE FREQUENCY DRIVE</t>
  </si>
  <si>
    <t>UPGRADE OBSOLETE EQUIPMENT</t>
  </si>
  <si>
    <t>USE OR REPLACE WITH ENERGY EFFICIENT SUBSTITUTES</t>
  </si>
  <si>
    <t>USE OPTIMUM SIZE AND CAPACITY EQUIPMENT</t>
  </si>
  <si>
    <t>REPLACE HYDRAULIC / PNEUMATIC EQUIPMENT WITH ELECTRIC EQUIPMENT</t>
  </si>
  <si>
    <t>UPGRADE CONVEYORS</t>
  </si>
  <si>
    <t>REPLACE HIGH RESISTANCE DUCTS, PIPES, AND FITTINGS</t>
  </si>
  <si>
    <t>USE GRAVITY FEEDS WHEREVER POSSIBLE</t>
  </si>
  <si>
    <t>REDUCE THE PRESSURE OF COMPRESSED AIR TO THE MINIMUM REQUIRED</t>
  </si>
  <si>
    <t>ELIMINATE OR REDUCE COMPRESSED AIR USED FOR COOLING, AGITATING LIQUIDS, MOVING PRODUCT, OR DRYING</t>
  </si>
  <si>
    <t>ELIMINATE PERMANENTLY THE USE OF COMPRESSED AIR</t>
  </si>
  <si>
    <t>COOL COMPRESSOR AIR INTAKE WITH HEAT EXCHANGER</t>
  </si>
  <si>
    <t>REMOVE OR CLOSE OFF UNNEEDED COMPRESSED AIR LINES</t>
  </si>
  <si>
    <t>ELIMINATE LEAKS IN INERT GAS AND COMPRESSED AIR LINES/ VALVES</t>
  </si>
  <si>
    <t>SUBSTITUTE COMPRESSED AIR COOLING WITH WATER OR AIR COOLING</t>
  </si>
  <si>
    <t>DO NOT USE COMPRESSED AIR FOR PERSONAL COOLING</t>
  </si>
  <si>
    <t>UTILIZE ENERGY-EFFICIENT BELTS AND OTHER IMPROVED MECHANISMS</t>
  </si>
  <si>
    <t>DEVELOP A REPAIR/REPLACE POLICY</t>
  </si>
  <si>
    <t>USE ONLY CERTIFIED MOTOR REPAIR SHOPS</t>
  </si>
  <si>
    <t>AVOID EMERGENCY REWIND OF MOTORS</t>
  </si>
  <si>
    <t>AVOID REWINDING MOTORS MORE THAN TWICE</t>
  </si>
  <si>
    <t>STANDARDIZE MOTOR INVENTORY</t>
  </si>
  <si>
    <t>ESTABLISH A PREVENTATIVE MAINTENANCE PROGRAM</t>
  </si>
  <si>
    <t>ESTABLISH A PREDICTIVE MAINTENANCE PROGRAM</t>
  </si>
  <si>
    <t>RECOVER HEAT FROM AIR COMPRESSOR</t>
  </si>
  <si>
    <t>RECOVER MECHANICAL ENERGY</t>
  </si>
  <si>
    <t>IMPROVE LUBRICATION PRACTICES</t>
  </si>
  <si>
    <t>PROVIDE PROPER MAINTENANCE OF MOTOR DRIVEN EQUIPMENT</t>
  </si>
  <si>
    <t>USE SYNTHETIC LUBRICANT</t>
  </si>
  <si>
    <t>REDESIGN FLOW TO MINIMIZE MASS TRANSFER LENGTH</t>
  </si>
  <si>
    <t>REDUCE FLUID FLOW RATES</t>
  </si>
  <si>
    <t>SIZE AIR HANDLING GRILLS/ DUCT/S COILS TO MINIMIZE AIR RESISTANCE</t>
  </si>
  <si>
    <t>MAINTAIN AIR FILTERS BY CLEANING OR REPLACEMENT</t>
  </si>
  <si>
    <t>INSTALL STORM WINDOWS AND DOORS</t>
  </si>
  <si>
    <t>INSTALL REPLACEMENT DOORS</t>
  </si>
  <si>
    <t>HEAT SERVICE HOT WATER WITH AIR CONDITIONING EQUIPMENT</t>
  </si>
  <si>
    <t>REPLACE EXISTING CHILLER WITH HIGH EFFICIENCY MODEL</t>
  </si>
  <si>
    <t>RECOVER HEAT FROM REFRIGERATION CONDENSERS</t>
  </si>
  <si>
    <t>USE ECONOMIC THICKNESS OF INSULATION FOR LOW TEMPERATURES</t>
  </si>
  <si>
    <t>USE CASCADE SYSTEM OF RECIRCULATING DURING COLD WEATHER TO AVOID SUB-COOLING</t>
  </si>
  <si>
    <t>MODERATE COOLING TOWER OUTLET TEMPERATURE</t>
  </si>
  <si>
    <t>USE COOLING TOWER WATER INSTEAD OF REFRIGERATION</t>
  </si>
  <si>
    <t>USE ANTIFREEZE IN COOLING TOWERS TO ALLOW WINTER USE</t>
  </si>
  <si>
    <t>USE COOLING TOWER OR ECONOMIZER TO REPLACE CHILLER COOLING</t>
  </si>
  <si>
    <t>CLEAN CONDENSER TUBES</t>
  </si>
  <si>
    <t>MODIFY REFRIGERATION SYSTEM TO OPERATE AT A LOWER PRESSURE</t>
  </si>
  <si>
    <t>MINIMIZE CONDENSER COOLING WATER TEMPERATURE</t>
  </si>
  <si>
    <t>USE COLD WASTE WATER TO COOL CHILLER FEED WATER</t>
  </si>
  <si>
    <t>CHILL WATER TO THE HIGHEST TEMPERATURE POSSIBLE</t>
  </si>
  <si>
    <t>AVOID FROST FORMATION ON EVAPORATORS</t>
  </si>
  <si>
    <t>USE MULTIPLE-EFFECT EVAPORATORS</t>
  </si>
  <si>
    <t>UTILIZE A LESS EXPENSIVE COOLING METHOD</t>
  </si>
  <si>
    <t>REDUCE INFILTRATION TO REFRIGERATED AREAS; ISOLATE HOT EQUIPMENT FROM REFRIGERATED AREAS</t>
  </si>
  <si>
    <t>SHUT OFF COOLING IF COLD OUTSIDE AIR WILL COOL PROCESS</t>
  </si>
  <si>
    <t>USE WASTE HEAT STEAM FOR ABSORPTION REFRIGERATION</t>
  </si>
  <si>
    <t>USE HIGHEST TEMPERATURE FOR CHILLING OR COLD STORAGE</t>
  </si>
  <si>
    <t>USE EXCESS COLD PROCESS FLUID FOR INDUSTRIAL COOLING NEEDS</t>
  </si>
  <si>
    <t>TURN OFF EQUIPMENT DURING BREAKS, REDUCE OPERATING TIME</t>
  </si>
  <si>
    <t>SHUT OFF COOLING WATER WHEN NOT REQUIRED</t>
  </si>
  <si>
    <t>USE DRYING OVEN (BATCH TYPE) ON ALTERNATE DAYS OR OTHER OPTIMUM SCHEDULE TO RUN EQUIPMENT WITH FULL LOADS</t>
  </si>
  <si>
    <t>MODIFY TEXTILE DRYERS</t>
  </si>
  <si>
    <t>UTILIZE OUTSIDE AIR INSTEAD OF CONDITIONED AIR FOR DRYING</t>
  </si>
  <si>
    <t>INSTALL AUTOMATIC STACK DAMPER</t>
  </si>
  <si>
    <t>REPLACE DIRECT FIRED WITH STEAM HEAT</t>
  </si>
  <si>
    <t>CONVERT TO OXYFUEL BURNERS</t>
  </si>
  <si>
    <t>USE IMMERSION HEATING IN TANKS, MELTING POTS, ETC</t>
  </si>
  <si>
    <t>CONVERT LIQUID HEATERS FROM UNDERFIRING TO IMMERSION OR SUBMERSION HEATING</t>
  </si>
  <si>
    <t>REPLACE HEAT TREATING OVEN WITH MORE EFFICIENT UNIT</t>
  </si>
  <si>
    <t>REPLACE BAROMETRIC CONDENSERS WITH SURFACE CONDENSERS</t>
  </si>
  <si>
    <t>UPGRADE DISTILLATION HARDWARE</t>
  </si>
  <si>
    <t>INSTALL WASTE HEAT BOILER TO PROVIDE DIRECT POWER</t>
  </si>
  <si>
    <t>COVER OPEN TANKS WITH FLOATING INSULATION</t>
  </si>
  <si>
    <t>COVER OPEN TANKS</t>
  </si>
  <si>
    <t>USE OPTIMUM THICKNESS INSULATION</t>
  </si>
  <si>
    <t>RECOVER WASTE HEAT FROM EQUIPMENT</t>
  </si>
  <si>
    <t>PREHEAT BOILER MAKEUP WATER WITH WASTE PROCESS HEAT</t>
  </si>
  <si>
    <t>PREHEAT COMBUSTION AIR WITH WASTE HEAT</t>
  </si>
  <si>
    <t>RE-USE OR RECYCLE HOT OR COLD PROCESS EXHAUST AIR</t>
  </si>
  <si>
    <t>USE HOT PROCESS FLUIDS TO PREHEAT INCOMING PROCESS FLUIDS</t>
  </si>
  <si>
    <t>RECOVER HEAT FROM EXHAUSTED STEAM</t>
  </si>
  <si>
    <t>RECOVER HEAT FROM HOT WASTE WATER</t>
  </si>
  <si>
    <t>HEAT WATER WITH EXHAUST HEAT</t>
  </si>
  <si>
    <t>INSULATE BARE EQUIPMENT</t>
  </si>
  <si>
    <t>INCREASE INSULATION THICKNESS</t>
  </si>
  <si>
    <t>RE-SIZE CHARGING OPENINGS OR ADD MOVABLE COVER OR DOOR</t>
  </si>
  <si>
    <t>REPLACE AIR CURTAIN DOORS WITH SOLID DOORS</t>
  </si>
  <si>
    <t>CONVERT FROM INDIRECT TO DIRECT FIRED SYSTEMS</t>
  </si>
  <si>
    <t>USE CONTINUOUS EQUIPMENT WHICH RETAINS PROCESS HEATING CONVEYORS WITHIN THE HEATED CHAMBER</t>
  </si>
  <si>
    <t>USE DIRECT FLAME IMPINGEMENT OR INFRARED PROCESSING FOR CHAMBER TYPE HEATING</t>
  </si>
  <si>
    <t>USE SHAFT TYPE FURNACES FOR PREHEATING INCOMING MATERIAL</t>
  </si>
  <si>
    <t>REPOSITION OVEN WALLS TO REDUCE HEATED SPACE</t>
  </si>
  <si>
    <t>CONVERT TO INDIRECT TEMPERATURE CONTROL SYSTEM</t>
  </si>
  <si>
    <t>CONTROL PRESSURE ON STEAMER OPERATIONS</t>
  </si>
  <si>
    <t>HEAT OIL TO PROPER TEMPERATURE FOR GOOD ATOMIZATION</t>
  </si>
  <si>
    <t>REDUCE COMBUSTION AIR FLOW TO OPTIMUM</t>
  </si>
  <si>
    <t>LIMIT AND CONTROL SECONDARY COMBUSTION AIR IN FURNACE</t>
  </si>
  <si>
    <t>ELIMINATE COMBUSTIBLE GAS IN FLUE GAS</t>
  </si>
  <si>
    <t>IMPROVE COMBUSTION CONTROL CAPABILITY</t>
  </si>
  <si>
    <t>RELOCATE OVEN / FURNACE TO MORE EFFICIENT LOCATION</t>
  </si>
  <si>
    <t>USE INSULATION IN FURNACES TO FACILITATE HEATING / COOLING</t>
  </si>
  <si>
    <t>RE-SIZE CHARGING OPENINGS OR ADD A MOVABLE DOOR ON EQUIPMENT</t>
  </si>
  <si>
    <t>REPAIR FAULTY INSULATION IN FURNACES, BOILERS, ETC</t>
  </si>
  <si>
    <t>REPAIR FAULTY LOUVERS AND DAMPERS</t>
  </si>
  <si>
    <t>ADJUST BURNERS FOR EFFICIENT OPERATION</t>
  </si>
  <si>
    <t>ELIMINATE LEAKS IN COMBUSTIBLE GAS LINES</t>
  </si>
  <si>
    <t>REPAIR FURNACES AND OVEN DOORS SO THAT THEY SEAL EFFICIENTLY</t>
  </si>
  <si>
    <t>ENHANCE SENSITIVITY OF TEMPERATURE CONTROL AND CUTOFF</t>
  </si>
  <si>
    <t>HEAT TREAT PARTS ONLY TO REQUIRED SPECIFICATIONS OR STANDARDS</t>
  </si>
  <si>
    <t>MINIMIZE NON-ESSENTIAL MATERIAL IN HEAT TREATMENT PROCESS</t>
  </si>
  <si>
    <t>USE BATCH FIRING WITH KILN "FURNITURE" SPECIFICALLY DESIGNED</t>
  </si>
  <si>
    <t>USE OPTIMUM TEMPERATURE</t>
  </si>
  <si>
    <t>USE MINIMUM SAFE OVEN VENTILATION</t>
  </si>
  <si>
    <t>SHUT OFF STEAM TRAPS ON SUPER HEATED STEAM LINES WHEN NOT IN USE</t>
  </si>
  <si>
    <t>LOWER OPERATING PRESSURE OF CONDENSER (STEAM)</t>
  </si>
  <si>
    <t>OPERATE DISTILLATION COLUMNS EFFICIENTLY</t>
  </si>
  <si>
    <t>CLEAN STEAM COILS IN PROCESSING TANKS</t>
  </si>
  <si>
    <t>MAINTAIN STEAM JETS USED FOR VACUUM SYSTEM</t>
  </si>
  <si>
    <t>OPTIMIZE OPERATION OF MULTI-STAGE VACUUM STEAM JETS</t>
  </si>
  <si>
    <t>REDUCE EXCESS STEAM BLEEDING</t>
  </si>
  <si>
    <t>USE WASTE HEAT FROM HOT FLUE GASES TO PREHEAT COMBUSTION AIR</t>
  </si>
  <si>
    <t>USE HOT FLUE GASES TO PREHEAT WASTES FOR INCINERATOR BOILER</t>
  </si>
  <si>
    <t>USE WASTE HEAT FROM HOT FLUE GASES TO GENERATE STEAM</t>
  </si>
  <si>
    <t>USE HEAT IN FLUE GASES TO PREHEAT PRODUCTS OR MATERIALS</t>
  </si>
  <si>
    <t>USE FLUE GASES TO HEAT PROCESS OR SERVICE WATER</t>
  </si>
  <si>
    <t>USE WASTE HEAT FROM HOT FLUE GASES TO PREHEAT INCOMING FLUIDS</t>
  </si>
  <si>
    <t>USE FLUE GASES IN RADIANT HEATER FOR SPACE HEATING, OVENS, ETC</t>
  </si>
  <si>
    <t>RECOVER HEAT FROM TRANSFORMERS</t>
  </si>
  <si>
    <t>RECOVER HEAT FROM OVEN EXHAUST / KILNS</t>
  </si>
  <si>
    <t>RECOVER HEAT FROM ENGINE EXHAUSTS</t>
  </si>
  <si>
    <t>AVOID COOLING OF PROCESS STREAMS OR MATERIALS THAT MUST SUBSEQUENTLY BE HEATED</t>
  </si>
  <si>
    <t>ELIMINATE COOLING OF PROCESS STREAMS WHICH SUBSEQUENTLY MUST BE HEATED AND VICE VERSA</t>
  </si>
  <si>
    <t>USE ONLY AMOUNT OF AIR NECESSARY TO PREVENT EXPLOSION HAZARD</t>
  </si>
  <si>
    <t>REDUCE HOT WATER TEMPERATURE TO THE MINIMUM REQUIRED</t>
  </si>
  <si>
    <t>ADJUST VENTS TO MINIMIZE ENERGY USE</t>
  </si>
  <si>
    <t>KEEP SOLID FUELS / RAW MATERIALS DRY</t>
  </si>
  <si>
    <t>SHUT OFF PILOTS IN STANDBY EQUIPMENT</t>
  </si>
  <si>
    <t>REPLACE HYDRAULIC INJECTION MOLDING MACHINE WITH ELECTRIC OR HYBRID</t>
  </si>
  <si>
    <t>N/A</t>
  </si>
  <si>
    <t>ELECTRIC SUBMERSIBLE PUMPS IN OIL INDUSTRY</t>
  </si>
  <si>
    <t>2015 Derating Factors</t>
  </si>
  <si>
    <t>Source (previous 2013 study or 2015 update)</t>
  </si>
  <si>
    <t>Previous 2013 value (if updated)</t>
  </si>
  <si>
    <t>Other ISPs reviewed, but not incorporated into Study</t>
  </si>
  <si>
    <t>Industry Standard Practices Considered</t>
  </si>
  <si>
    <t>Considerations (or why not applied to Industrial)</t>
  </si>
  <si>
    <t>Oil Pipeline Pump Motor VFDs</t>
  </si>
  <si>
    <t>Outdoor Steam Pipe Insulation for Oil-fields in California</t>
  </si>
  <si>
    <t>Artificial Lift Pump Control Technologies</t>
  </si>
  <si>
    <t xml:space="preserve">Oilfield Wastewater Pump Controls </t>
  </si>
  <si>
    <t>Pump Motor VFDs; applied to Mining sector</t>
  </si>
  <si>
    <t>Pipe Insulation; applied to Mining sector</t>
  </si>
  <si>
    <t>Artificial Lift Pump Control; applied to Mining sector</t>
  </si>
  <si>
    <t>Pump Controls; applied to Mining sector</t>
  </si>
  <si>
    <t>CO Demand Control Ventilation for Enclosed Parking Structures - VFD Airflow Modulation</t>
  </si>
  <si>
    <t>Commercial</t>
  </si>
  <si>
    <t>Cement Industry Standard Practice to Add a Percentage of Limestone During Grinding</t>
  </si>
  <si>
    <t>Wastewater Treatment Plant Pumps VFD - v1</t>
  </si>
  <si>
    <t>Utilities</t>
  </si>
  <si>
    <t>Low-Rigor ISP Study on Thermal Oxidizers in Plastic Bag Industry</t>
  </si>
  <si>
    <t>Commercial related, parking structures that are not specifically targeted by the Industrial sector</t>
  </si>
  <si>
    <t>ISP is extremely specific and the measure inputs do not account for this specific application/measure</t>
  </si>
  <si>
    <t>Wastewater facility related, not specifically targeted by the Industrial sector</t>
  </si>
  <si>
    <t>Final Derate factors used to inform Industrial Potential Model; see similar table in 2013 Appendix document</t>
  </si>
  <si>
    <t>Industrial Assessment Centers</t>
  </si>
  <si>
    <t>Enduse Breakouts</t>
  </si>
  <si>
    <t>Various secondary sources</t>
  </si>
  <si>
    <t>Various secondary sources including interviews with agriculture and subject matter experts informed the enduse consumption breakouts</t>
  </si>
  <si>
    <t>Dry</t>
  </si>
  <si>
    <t>Irr</t>
  </si>
  <si>
    <t>GHs</t>
  </si>
  <si>
    <t>Vin</t>
  </si>
  <si>
    <t>Caf</t>
  </si>
  <si>
    <t>Ref</t>
  </si>
  <si>
    <t>Har</t>
  </si>
  <si>
    <t>Dairy</t>
  </si>
  <si>
    <t>Irrigated Agriculture</t>
  </si>
  <si>
    <t>Concentrated Animal Feeding Operations</t>
  </si>
  <si>
    <t>Greenhouses and Nurseries</t>
  </si>
  <si>
    <t>Vineyards and Wineries</t>
  </si>
  <si>
    <t>Refrigerated Warehouses</t>
  </si>
  <si>
    <t>Post-Harvest Processing</t>
  </si>
  <si>
    <t>Industry Standard Practice Derating factors for Agriculture sector inputs</t>
  </si>
  <si>
    <t>Informs the Agriculture sector inputs</t>
  </si>
  <si>
    <t>Unchanged from the 2013 Study</t>
  </si>
  <si>
    <t>Commercial MICS</t>
  </si>
  <si>
    <t>Commercial Measure Input Characterization Sheet</t>
  </si>
  <si>
    <t>The Agriculture sector relies on certain measures from the Commercial analysis</t>
  </si>
  <si>
    <t>DEER</t>
  </si>
  <si>
    <t>Database of Energy Efficient Resources</t>
  </si>
  <si>
    <t>The Agriculture sector relies on certain measures from DEER, these DEER measures also inform the Commercial Analysis</t>
  </si>
  <si>
    <t>These specifically relate to gas HVAC measures in Greenhouses and Nurseries</t>
  </si>
  <si>
    <t>These specifically relate to gas HVAC and Water Heating measures in Vineyards and Wineries</t>
  </si>
  <si>
    <t>Enduses include:</t>
  </si>
  <si>
    <t>HVAC</t>
  </si>
  <si>
    <t>Lighting</t>
  </si>
  <si>
    <t>Motors</t>
  </si>
  <si>
    <t>Refrigeration</t>
  </si>
  <si>
    <t>Water Heating and Cooling</t>
  </si>
  <si>
    <t>Process</t>
  </si>
  <si>
    <t>Miscellaneous</t>
  </si>
  <si>
    <t>Electric</t>
  </si>
  <si>
    <t>Examined/Fuel Type?</t>
  </si>
  <si>
    <t>Gas</t>
  </si>
  <si>
    <t>Gas (water heating)</t>
  </si>
  <si>
    <t>Electric and Gas</t>
  </si>
  <si>
    <t>No</t>
  </si>
  <si>
    <t>Therefore these details should not be viewed as comprehensive</t>
  </si>
  <si>
    <t>Major/Minor splits</t>
  </si>
  <si>
    <t>Oil Producers Major and Minor Designations and Market Shares</t>
  </si>
  <si>
    <t>Refer to 2013 Study for additional details</t>
  </si>
  <si>
    <t>Major/minor designations used to apply ISP to appropriate mining sector IOU customers</t>
  </si>
  <si>
    <t>SCE. Oil Industry Major and Minor Company Guidance. Last accessed: March 2015</t>
  </si>
  <si>
    <t>http://www.caasupport.com/2013/09/oil-industry-major-minor-company-guidance/</t>
  </si>
  <si>
    <t>Major/minor splits also informed by ED/CPUC guidance during 2013 vetting exercises</t>
  </si>
  <si>
    <t>Designation</t>
  </si>
  <si>
    <t>SCE Document (ED February 2013 guidance)</t>
  </si>
  <si>
    <t>Previous ED/CPUC guidance</t>
  </si>
  <si>
    <t>Major</t>
  </si>
  <si>
    <t>Minor</t>
  </si>
  <si>
    <t>Guidance</t>
  </si>
  <si>
    <t>Producing more than 2.5% of CA total oil production for 2012*</t>
  </si>
  <si>
    <t>Producing less than 2.5% of CA total oil production for 2012*</t>
  </si>
  <si>
    <t>*Approximately 198 MM barrels produced in 2012</t>
  </si>
  <si>
    <t>Market distrbution</t>
  </si>
  <si>
    <t>About 80%</t>
  </si>
  <si>
    <t>About 20%</t>
  </si>
  <si>
    <t>Model input values (that are informed by multiple years of oil production activity data)</t>
  </si>
  <si>
    <t>ECDMS Data</t>
  </si>
  <si>
    <t>Energy Consumption Data Management System</t>
  </si>
  <si>
    <t>ECDMS data informs the IOU breakouts for mining consumption</t>
  </si>
  <si>
    <t>Values updated for 2015 Study</t>
  </si>
  <si>
    <t>http://ecdms.energy.ca.gov/</t>
  </si>
  <si>
    <t>CEC. California Energy Consumption Database. Last accessed: March 2015</t>
  </si>
  <si>
    <t>Mining and Construction*</t>
  </si>
  <si>
    <t>SCE/SCG</t>
  </si>
  <si>
    <t>Gas (MM Therms)</t>
  </si>
  <si>
    <t>Electric (GWh)</t>
  </si>
  <si>
    <t>Electric (%)</t>
  </si>
  <si>
    <t>Gas (%)</t>
  </si>
  <si>
    <t>*Oil/gas extraction is approximately 71% of electric and 82% of gas consumption within the Mining and Construction subsector</t>
  </si>
  <si>
    <t>No oil/gas extraction activities in SDGE territory; assuming all activities relate to other Mining sector activites (i.e., mineral mining or construction)</t>
  </si>
  <si>
    <t>Informs the subsector energy efficiency potential bottoms-up approach</t>
  </si>
  <si>
    <t>Oil and Gas Extraction (subsector of Mining)(Year)</t>
  </si>
  <si>
    <t>Gas (MM Therm)</t>
  </si>
  <si>
    <t>2015 Updates (for electric only in year 2012 and 2013)</t>
  </si>
  <si>
    <t>Industry Standard Practice Derating Potential Mining sector inputs</t>
  </si>
  <si>
    <t>Informs the Mining sector inputs</t>
  </si>
  <si>
    <t>Application of ISP Studies:</t>
  </si>
  <si>
    <t>2015 Update effort confirmed that the 2013 values account for ISP</t>
  </si>
  <si>
    <t>ISP previously informed by ED/CPUC during 2013 study</t>
  </si>
  <si>
    <t>ISPs accounted for within measure applicablility inputs</t>
  </si>
  <si>
    <t>Considerations</t>
  </si>
  <si>
    <t>Measure</t>
  </si>
  <si>
    <t>Stripper Pump Motor Replacement</t>
  </si>
  <si>
    <t>Regular Pump Motor Replacement</t>
  </si>
  <si>
    <t>Stripper Pump Motor Controls</t>
  </si>
  <si>
    <t>Regular Pump Motor Controls</t>
  </si>
  <si>
    <t>Stripper Pump Motor Replacement and Controls</t>
  </si>
  <si>
    <t>Regular Pump Motor Replacement and Controls</t>
  </si>
  <si>
    <t>Injecting Pump Efficient Motor</t>
  </si>
  <si>
    <t>Injecting Pump VFD</t>
  </si>
  <si>
    <t>Injecting Pump Efficient Motor and VFD</t>
  </si>
  <si>
    <t>Efficient Steam Boiler</t>
  </si>
  <si>
    <t>Steam Boiler Controls and Improvements</t>
  </si>
  <si>
    <t>Applicability Factor*</t>
  </si>
  <si>
    <t>*The percent of equipment within the sector where the measure is eligible and technical potential is considered</t>
  </si>
  <si>
    <t>Resulting Applicability Inputs after Account for (1) ISPs, (2) Major/Minor Market Distributions, and (3) other ED/CPUC guidance.</t>
  </si>
  <si>
    <t>Oil Activities</t>
  </si>
  <si>
    <t>California Department of Conservation Oil and Gas Production Statistics</t>
  </si>
  <si>
    <t>Study updated to reflect the most current data available (2012) and historical trends</t>
  </si>
  <si>
    <t>CA Dept. of Conservation. 2012 Preliminary Report of California Oil and Gas Production Statistics. Last accessed: March 2015.</t>
  </si>
  <si>
    <t>ftp://ftp.consrv.ca.gov/pub/oil/annual_reports/2012/PR03_PreAnnual_2012.pdf</t>
  </si>
  <si>
    <t>CA Dept. of Conservation. 2009 Annual Report of the State Oil and Gas Supervisor. Last accessed: March 2015.</t>
  </si>
  <si>
    <t>ftp://ftp.consrv.ca.gov/pub/oil/annual_reports/2009/PR06_Annual_2009.pdf</t>
  </si>
  <si>
    <t>The sources inform many model inputs; the following provide high level trends that informed updates.</t>
  </si>
  <si>
    <t>General findings:</t>
  </si>
  <si>
    <t>Oil production levels are trending down</t>
  </si>
  <si>
    <t>Well completion (i.e., new wells created and made ready for use) is steady</t>
  </si>
  <si>
    <t>Total number of producing wells is trending up</t>
  </si>
  <si>
    <t>Total volume of injected fluids (i.e., liquid water or steam) is trending up</t>
  </si>
  <si>
    <t>Year</t>
  </si>
  <si>
    <t>Oil production (MM barrels)</t>
  </si>
  <si>
    <t>Well completion (count)</t>
  </si>
  <si>
    <t>Producing wells (count)</t>
  </si>
  <si>
    <t>Water injected (MM barrels)</t>
  </si>
  <si>
    <t>Conclusion: Well counts are increasing steadily, but production is down and injection activities are up. Less oil is being produced, but equal and likely more energy is expended to produce it.</t>
  </si>
  <si>
    <t>IOU Densities</t>
  </si>
  <si>
    <t>IOU Ownership</t>
  </si>
  <si>
    <t>Street Lighting (Year)</t>
  </si>
  <si>
    <t>Consumption used as a basis for savings (savings as a % of consumption)
Retail rates inform payback periods on energy efficiency</t>
  </si>
  <si>
    <t>Industrial
Agriculture</t>
  </si>
  <si>
    <t>Industrial
Mining</t>
  </si>
  <si>
    <t>Informs subsector distributions; equipment stocks
Updated with electric consumption data</t>
  </si>
  <si>
    <t>Expert input augments existing data, including input from other experts.
Including reviews for measure applicability to California markets and current program/policy constraints.</t>
  </si>
  <si>
    <t>DEER. IOU Compliance Filings. Last accessed March 2015. ftp://ftp.deeresources.com/E3CostEffectivenessCalculators</t>
  </si>
  <si>
    <t>Provides the potential study results a point of comparison. These aid the QC process reviews of the preliminary release.
These will be used for Stage 2 activities as well.</t>
  </si>
  <si>
    <t>Industrial
Agriculture
Mining</t>
  </si>
  <si>
    <t>Applying ISPs to the portion of the market that is considered “major.” Augmenting previous guidance from CPUC ED.</t>
  </si>
  <si>
    <t>Provides the potential study results a point of comparison. These aid the QC process reviews of the preliminary release.
These will be used for Stage 2 activities as well.
Investigating the following: How do energy efficiency penetrations and considerations vary among customers? Is size (in terms of consumption and/or revenue) a determining factor? Should ISP levels vary among customers (similar to OSHA, EPA, and other regulatory agencies)?</t>
  </si>
  <si>
    <t>IOU Data Request Items (Confidential Customer Consumption Data). Received in February 2015</t>
  </si>
  <si>
    <t>Drought Estimator</t>
  </si>
  <si>
    <t>Adjustment to Consumption Forecasts to Account for Drought Conditions</t>
  </si>
  <si>
    <t>The 2015 updates also consider the Drought Factor previously described</t>
  </si>
  <si>
    <t>Study updated to reflect most recent forecasts and normalized them for typical agriculture consumption conditions</t>
  </si>
  <si>
    <t>Informed by QFER data (yearly comparisons) and other secondary sources</t>
  </si>
  <si>
    <t>Statewide (GWh)</t>
  </si>
  <si>
    <t>Drought</t>
  </si>
  <si>
    <t>Drought Year?</t>
  </si>
  <si>
    <t>Average Non-Drought Year divided by Drough Year</t>
  </si>
  <si>
    <t>These percent factors applied to each year of IEPR forecast data (shown below) for the given building type</t>
  </si>
  <si>
    <r>
      <rPr>
        <b/>
        <u/>
        <sz val="9"/>
        <color theme="1"/>
        <rFont val="Calibri"/>
        <family val="2"/>
        <scheme val="minor"/>
      </rPr>
      <t>Evaluation Reports and Data:</t>
    </r>
    <r>
      <rPr>
        <sz val="9"/>
        <color theme="1"/>
        <rFont val="Calibri"/>
        <family val="2"/>
        <scheme val="minor"/>
      </rPr>
      <t xml:space="preserve">
Itron. 2010-2012 WO033 Custom Impact Evaluation Final Report. Last accessed March 2015. http://www.energydataweb.com/cpucFiles/pdaDocs/1129/2010-12_WO033_Custom_Impact_Eval_Report_Final.pdf
Itron. 2010-2012 WO033 Custom Net-to-Gross Final Report. Last accessed March 2015. http://www.calmac.org/publications/2010-12_WO033_Custom_Net-to-Gross_Report_-_Final_-_Posted_on_Calmac.pdf
ERS. Nonresidential Program Assessments: Third-Party Industrial and Agricultural Program Group Public Draft Report. Last accessed March 2015. http://www.energydataweb.com/cpucFiles/pdaDocs/859/3P%20Ag%20&amp;%20Industrial%20Draft%20Report.pdf
Itron. California Commercial Saturation Survey. Last accessed March 2015 https://www.pge.com/regulation/EnergyEfficiency2013-2014-Portfolio/Other-Docs/ED/2014/EnergyEfficiency2013-2014-Portfolio_Other-Doc_ED_20140811_310837Atch01_310838.pdf
Itron. California Commercial Market Share Tracking Study. Last accessed March 2015 http://www.energydataweb.com/cpucFiles/pdaDocs/1158/California%20Commercial%20Market%20Share%20Tracking%20Study_Report%20and%20Appendices_Final%20%281%29.pdf
Journal of Cleaner Production. Evaluating the Barriers to Specific Industrial Energy Efficiency Measures. Last accessed March 2015 http://www.researchgate.net/profile/Enrico_Cagno/publication/265129604_Evaluating_the_barriers_to_specific_industrial_energy_efficiency_measures_an_exploratory_study_in_small_and_medium-sized_enterprises/links/540427580cf23d9765a5e562.pdf</t>
    </r>
  </si>
  <si>
    <r>
      <rPr>
        <b/>
        <u/>
        <sz val="9"/>
        <color rgb="FF000000"/>
        <rFont val="Calibri"/>
        <family val="2"/>
        <scheme val="minor"/>
      </rPr>
      <t>Program Data:</t>
    </r>
    <r>
      <rPr>
        <sz val="9"/>
        <color rgb="FF000000"/>
        <rFont val="Calibri"/>
        <family val="2"/>
        <scheme val="minor"/>
      </rPr>
      <t xml:space="preserve">
CPUC/IOUs. 2010-2012 Program Reported and Verified (Actuals) and Measure Database. December 2014
CPUC/IOUs. 2013 Reported Program Savings. March 2015
CPUC/IOUs. 2013-2014 EE Stats, Program Data. February 2015.</t>
    </r>
  </si>
  <si>
    <t>Provides the potential study results a point of comparison. These aid the QC process reviews of the preliminary release.
These will be used for Stage 2 activities as well where ISPs will be furthered considered</t>
  </si>
  <si>
    <r>
      <rPr>
        <b/>
        <u/>
        <sz val="9"/>
        <color rgb="FF000000"/>
        <rFont val="Calibri"/>
        <family val="2"/>
        <scheme val="minor"/>
      </rPr>
      <t>California Drought Data:</t>
    </r>
    <r>
      <rPr>
        <sz val="9"/>
        <color rgb="FF000000"/>
        <rFont val="Calibri"/>
        <family val="2"/>
        <scheme val="minor"/>
      </rPr>
      <t xml:space="preserve">
USDA. California Drought 2014: Farms. Last accessed March 2015 http://ers.usda.gov/topics/in-the-news/california-drought-2014-farm-and-food-impacts/california-drought-2014-farms.aspx</t>
    </r>
  </si>
  <si>
    <t>These will be used for Stage 2 activities.</t>
  </si>
  <si>
    <r>
      <rPr>
        <b/>
        <u/>
        <sz val="9"/>
        <color rgb="FF000000"/>
        <rFont val="Calibri"/>
        <family val="2"/>
        <scheme val="minor"/>
      </rPr>
      <t>California Agriculture Statistics:</t>
    </r>
    <r>
      <rPr>
        <sz val="9"/>
        <color rgb="FF000000"/>
        <rFont val="Calibri"/>
        <family val="2"/>
        <scheme val="minor"/>
      </rPr>
      <t xml:space="preserve">
CA Dept. of Food and Agriculture. Production Statistics. Last accessed March 2015 http://www.cdfa.ca.gov/statistics/
USDA. California Agriculture Statistics 2012 Crop Year. Last accessed March 2015 http://www.nass.usda.gov/Statistics_by_State/California/Publications/California_Ag_Statistics/Reports/2012cas-all.pdf</t>
    </r>
  </si>
  <si>
    <t>SCE. Oil Industry Major and Minor Company Guidance. Last accessed March 2015 http://www.caasupport.com/2013/09/oil-industry-major-minor-company-guidance/</t>
  </si>
  <si>
    <r>
      <rPr>
        <b/>
        <u/>
        <sz val="9"/>
        <color rgb="FF000000"/>
        <rFont val="Calibri"/>
        <family val="2"/>
        <scheme val="minor"/>
      </rPr>
      <t>Oil and Gas Extraction Statistics:</t>
    </r>
    <r>
      <rPr>
        <sz val="9"/>
        <color rgb="FF000000"/>
        <rFont val="Calibri"/>
        <family val="2"/>
        <scheme val="minor"/>
      </rPr>
      <t xml:space="preserve">
CA Dept. of Conservation. 2012 Preliminary Report of California Oil and Gas Production Statistics. Last accessed: March 2015 ftp://ftp.consrv.ca.gov/pub/oil/annual_reports/2012/PR03_PreAnnual_2012.pdf
CA Dept. of Conservation. 2009 Annual Report of the State Oil and Gas Supervisor. Last accessed: March 2015 ftp://ftp.consrv.ca.gov/pub/oil/annual_reports/2009/PR06_Annual_2009.pdf</t>
    </r>
  </si>
  <si>
    <t>Update of oil well inventories and oil production totals (barrels) for California (the latest reports available).</t>
  </si>
  <si>
    <t>SCE. 2013-2014 Solutions Directory. Last accessed March 2015 https://www.sce.com/wps/wcm/connect/09bf3c39-40af-4cd2-81a1-1abaf09e118b/Solutions+Directory+Q1+2013.pdf?MOD=AJPERES</t>
  </si>
  <si>
    <t>IOUs. Street Lighting lamp inventories. Supplied to Navigant via email December 2014 to January 2015</t>
  </si>
  <si>
    <t>Informing equipment stocks and distinguishing customer-owned and IOU-owned lamps.</t>
  </si>
  <si>
    <t>To estimate the change in equipment stocks from 2013 to 2015 for SDGE.</t>
  </si>
  <si>
    <r>
      <rPr>
        <b/>
        <u/>
        <sz val="9"/>
        <color rgb="FF000000"/>
        <rFont val="Calibri"/>
        <family val="2"/>
        <scheme val="minor"/>
      </rPr>
      <t>SDG&amp;E Street Lighting retrofit activities:</t>
    </r>
    <r>
      <rPr>
        <sz val="9"/>
        <color rgb="FF000000"/>
        <rFont val="Calibri"/>
        <family val="2"/>
        <scheme val="minor"/>
      </rPr>
      <t xml:space="preserve">
National Lighting Bureau. $16 Million San Diego Lighting Upgrade Uses Broad-Spectrum Induction Technology. Last accessed March 2015 http://www.nlb.org/index.cfm?cdid=10839&amp;pid=10213
City of San Diego. Citywide Broad Spectrum Street Lighting Retrofits. Last accessed March 2015 http://www.sandiego.gov/environmental-services/energy/programsprojects/saving/broadspectrumretrofit.shtml
City of San Diego. Retrofit Activities Summary. Last accessed March 2015 http://www.sandiego.gov/environmental-services/energy/pdf/energysavings.pdf</t>
    </r>
  </si>
  <si>
    <t>DOE. Industrial Assessment Center Database. Last accessed: March 2015 http://www.energy.gov/eere/amo/industrial-assessment-centers-iacs</t>
  </si>
  <si>
    <t>Informs inputs. Recent updates vetted to determine impact on model outputs; investigation found negligible changes and therefore these inputs are unchanged from previous analysis.</t>
  </si>
  <si>
    <t>EIA. Manufacturing Enduse Consumption Surveys. Last accessed: March 2015 http://www.eia.gov/consumption/manufacturing/</t>
  </si>
  <si>
    <t>Informs subsector enduse energy distributions.</t>
  </si>
  <si>
    <r>
      <rPr>
        <b/>
        <u/>
        <sz val="9"/>
        <color rgb="FF000000"/>
        <rFont val="Calibri"/>
        <family val="2"/>
        <scheme val="minor"/>
      </rPr>
      <t>IEPR Forecasts:</t>
    </r>
    <r>
      <rPr>
        <sz val="9"/>
        <color rgb="FF000000"/>
        <rFont val="Calibri"/>
        <family val="2"/>
        <scheme val="minor"/>
      </rPr>
      <t xml:space="preserve">
CEC. IEPR. California Energy Demand 2015-2025 Final Forecast Mid-Case Final Baseline Demand Forecast Forms. Last accessed: March 2015. http://www.energy.ca.gov/2014_energypolicy/documents/demand_forecast_sf/Mid_Case/
CEC. 2015 Integrated Energy Policy Report. Last accessed: March 2015 http://www.energy.ca.gov/2015_energypolicy/</t>
    </r>
  </si>
  <si>
    <t>CPUC. Ex Ante Review Custom Process Guidance Documents. Last accessed: March 2015 http://www.cpuc.ca.gov/PUC/energy/Energy+Efficiency/Ex+Ante+Review+Custom+Process+Guidance+Documents.htm</t>
  </si>
  <si>
    <t>Industry Standard Practices (ISPs). Approved ISPs by CPUC for consideration in these updates.</t>
  </si>
  <si>
    <t>CEC. California Energy Consumption Database. Last accessed: March 2015 http://ecdms.energy.ca.gov/</t>
  </si>
  <si>
    <t>ECDMS data informs the IOU breakouts for mining consumption.</t>
  </si>
  <si>
    <t>Subsector distributions maintained</t>
  </si>
  <si>
    <t>These 2015 values account for the drought estimator shown below</t>
  </si>
  <si>
    <t>Year/ Utility</t>
  </si>
  <si>
    <t>%Efficient Lamps</t>
  </si>
  <si>
    <t>%Baseline lamps</t>
  </si>
  <si>
    <t>PG&amp;E</t>
  </si>
  <si>
    <t>SDG&amp;E</t>
  </si>
  <si>
    <t>Customer Owned</t>
  </si>
  <si>
    <t>Utility Owned</t>
  </si>
  <si>
    <t>LED Cost</t>
  </si>
  <si>
    <t>Decrease in LED cost from the 2013 study to current study</t>
  </si>
  <si>
    <t>Study updated to reflect 2013 and 2015 data</t>
  </si>
  <si>
    <t>The 2015 counts recently developed will inform the QC of the model</t>
  </si>
  <si>
    <t>IOU lamp counts were provided by two IOUs</t>
  </si>
  <si>
    <t>Secondary sources used to estimate update for one IOU</t>
  </si>
  <si>
    <t>National Lighting Bureau. $16 Million San Diego Lighting Upgrade Uses Broad-Spectrum Induction Technology. Last accessed March 2015</t>
  </si>
  <si>
    <t>http://www.nlb.org/index.cfm?cdid=10839&amp;pid=10213</t>
  </si>
  <si>
    <t>City of San Diego. Citywide Broad Spectrum Street Lighting Retrofits. Last accessed March 2015</t>
  </si>
  <si>
    <t>http://www.sandiego.gov/environmental-services/energy/programsprojects/saving/broadspectrumretrofit.shtml</t>
  </si>
  <si>
    <t>City of San Diego. Retrofit Activities Summary. Last accessed March 2015</t>
  </si>
  <si>
    <t>http://www.sandiego.gov/environmental-services/energy/pdf/energysavings.pdf</t>
  </si>
  <si>
    <t>Informs the efficient and baseline lamp counts by IOU - Densities</t>
  </si>
  <si>
    <t>Informs the lamp counts by ownership - customer vs utility</t>
  </si>
  <si>
    <t>Study updated to reflect potential related only to the lamps owned by the IOUs' customers</t>
  </si>
  <si>
    <t>The 2015 customer counts recently developed will inform the QC of the model</t>
  </si>
  <si>
    <t>IOU lamp ownership counts were provided by IOU (2013 data for SDGE only)</t>
  </si>
  <si>
    <t>DOE. Energy Savings Forecast of Solid-State Lighting in General Illumination Applications. August 2014</t>
  </si>
  <si>
    <t>See Emerging Technology Analysis Study sections for more details</t>
  </si>
  <si>
    <t>LED costs updated for 2015 Study</t>
  </si>
  <si>
    <t>Cost per lamp calculated using average LED wattages provided in IOU-supplied data, and $/klumens, efficacy from the DOE report</t>
  </si>
  <si>
    <t>Study updated to reflect new 2013 data</t>
  </si>
  <si>
    <t>New electric consumption data for 2013 incorporated into equipment distribution estimates</t>
  </si>
  <si>
    <t>No gas consumption for Street Lighting sector</t>
  </si>
  <si>
    <t>Normalized the data by taking a 7 year average (2007-2013) in order to mitigate the fluctuation in  Street Lighitng consumption seen over the years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</si>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</sst>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[$-409]mmmm\ d\,\ yyyy;@"/>
    <numFmt numFmtId="165" formatCode="0.0%"/>
    <numFmt numFmtId="166" formatCode="&quot;$&quot;#,##0.00"/>
    <numFmt numFmtId="167" formatCode="0.000"/>
    <numFmt numFmtId="168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u/>
      <sz val="9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876D"/>
        <bgColor indexed="64"/>
      </patternFill>
    </fill>
    <fill>
      <patternFill patternType="solid">
        <fgColor rgb="FF92D05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9" fontId="13" fillId="0" borderId="0" applyFont="0" applyFill="0" applyBorder="0" applyAlignment="0" applyProtection="0"/>
  </cellStyleXfs>
  <cellXfs count="147">
    <xf numFmtId="0" fontId="0" fillId="0" borderId="0" xfId="0"/>
    <xf numFmtId="0" fontId="0" fillId="2" borderId="0" xfId="0" applyFill="1"/>
    <xf numFmtId="0" fontId="2" fillId="2" borderId="0" xfId="1" applyFill="1" applyAlignment="1">
      <alignment vertical="center"/>
    </xf>
    <xf numFmtId="0" fontId="2" fillId="2" borderId="0" xfId="1" applyFill="1"/>
    <xf numFmtId="164" fontId="0" fillId="2" borderId="0" xfId="0" applyNumberFormat="1" applyFill="1"/>
    <xf numFmtId="0" fontId="5" fillId="2" borderId="0" xfId="0" applyFont="1" applyFill="1"/>
    <xf numFmtId="0" fontId="3" fillId="4" borderId="1" xfId="0" applyFont="1" applyFill="1" applyBorder="1"/>
    <xf numFmtId="0" fontId="4" fillId="4" borderId="1" xfId="0" applyFont="1" applyFill="1" applyBorder="1"/>
    <xf numFmtId="0" fontId="3" fillId="4" borderId="4" xfId="0" applyFont="1" applyFill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2" fillId="0" borderId="0" xfId="1"/>
    <xf numFmtId="0" fontId="6" fillId="0" borderId="0" xfId="0" applyFont="1"/>
    <xf numFmtId="0" fontId="0" fillId="0" borderId="0" xfId="0" applyFont="1"/>
    <xf numFmtId="0" fontId="1" fillId="0" borderId="0" xfId="0" applyFont="1"/>
    <xf numFmtId="0" fontId="0" fillId="0" borderId="1" xfId="0" applyBorder="1"/>
    <xf numFmtId="0" fontId="5" fillId="0" borderId="0" xfId="0" applyFont="1"/>
    <xf numFmtId="0" fontId="0" fillId="0" borderId="0" xfId="0" applyAlignment="1"/>
    <xf numFmtId="0" fontId="1" fillId="0" borderId="1" xfId="0" applyFont="1" applyBorder="1"/>
    <xf numFmtId="165" fontId="0" fillId="0" borderId="0" xfId="0" applyNumberFormat="1"/>
    <xf numFmtId="3" fontId="7" fillId="0" borderId="0" xfId="0" applyNumberFormat="1" applyFont="1"/>
    <xf numFmtId="0" fontId="0" fillId="0" borderId="0" xfId="0" applyFill="1" applyBorder="1"/>
    <xf numFmtId="0" fontId="1" fillId="0" borderId="0" xfId="0" applyFont="1" applyAlignment="1"/>
    <xf numFmtId="0" fontId="0" fillId="0" borderId="0" xfId="0" applyFill="1"/>
    <xf numFmtId="166" fontId="7" fillId="0" borderId="0" xfId="0" applyNumberFormat="1" applyFont="1"/>
    <xf numFmtId="166" fontId="7" fillId="0" borderId="0" xfId="0" applyNumberFormat="1" applyFont="1" applyFill="1"/>
    <xf numFmtId="166" fontId="8" fillId="0" borderId="0" xfId="0" applyNumberFormat="1" applyFont="1" applyFill="1" applyBorder="1"/>
    <xf numFmtId="0" fontId="0" fillId="0" borderId="1" xfId="0" applyBorder="1" applyAlignment="1">
      <alignment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5" xfId="0" applyFill="1" applyBorder="1" applyAlignment="1">
      <alignment wrapText="1"/>
    </xf>
    <xf numFmtId="0" fontId="0" fillId="0" borderId="8" xfId="0" applyFill="1" applyBorder="1" applyAlignment="1"/>
    <xf numFmtId="0" fontId="0" fillId="0" borderId="4" xfId="0" applyBorder="1" applyAlignment="1">
      <alignment wrapText="1"/>
    </xf>
    <xf numFmtId="0" fontId="0" fillId="0" borderId="4" xfId="0" applyBorder="1"/>
    <xf numFmtId="0" fontId="0" fillId="0" borderId="13" xfId="0" applyBorder="1" applyAlignment="1">
      <alignment wrapText="1"/>
    </xf>
    <xf numFmtId="0" fontId="0" fillId="0" borderId="13" xfId="0" applyBorder="1"/>
    <xf numFmtId="0" fontId="1" fillId="0" borderId="12" xfId="0" applyFont="1" applyBorder="1" applyAlignment="1">
      <alignment wrapText="1"/>
    </xf>
    <xf numFmtId="0" fontId="1" fillId="0" borderId="12" xfId="0" applyFont="1" applyBorder="1"/>
    <xf numFmtId="0" fontId="1" fillId="0" borderId="12" xfId="0" applyFont="1" applyFill="1" applyBorder="1" applyAlignment="1">
      <alignment wrapText="1"/>
    </xf>
    <xf numFmtId="0" fontId="1" fillId="0" borderId="12" xfId="0" applyFont="1" applyBorder="1" applyAlignment="1">
      <alignment horizontal="center" wrapText="1"/>
    </xf>
    <xf numFmtId="0" fontId="1" fillId="0" borderId="12" xfId="0" applyFont="1" applyFill="1" applyBorder="1" applyAlignment="1">
      <alignment horizontal="center" wrapText="1"/>
    </xf>
    <xf numFmtId="0" fontId="0" fillId="0" borderId="13" xfId="0" applyBorder="1" applyAlignment="1">
      <alignment vertical="center" wrapText="1"/>
    </xf>
    <xf numFmtId="0" fontId="0" fillId="0" borderId="13" xfId="0" applyBorder="1" applyAlignment="1">
      <alignment vertical="center"/>
    </xf>
    <xf numFmtId="0" fontId="6" fillId="0" borderId="13" xfId="0" applyFont="1" applyBorder="1" applyAlignment="1">
      <alignment vertical="center"/>
    </xf>
    <xf numFmtId="0" fontId="0" fillId="0" borderId="4" xfId="0" applyBorder="1" applyAlignment="1">
      <alignment vertical="center"/>
    </xf>
    <xf numFmtId="167" fontId="0" fillId="0" borderId="4" xfId="0" applyNumberFormat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4" xfId="0" applyNumberFormat="1" applyFont="1" applyFill="1" applyBorder="1" applyAlignment="1">
      <alignment horizontal="center" vertical="center" wrapText="1"/>
    </xf>
    <xf numFmtId="0" fontId="9" fillId="5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0" fillId="3" borderId="0" xfId="0" applyFill="1"/>
    <xf numFmtId="0" fontId="1" fillId="3" borderId="0" xfId="0" applyFont="1" applyFill="1"/>
    <xf numFmtId="167" fontId="7" fillId="0" borderId="4" xfId="0" applyNumberFormat="1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67" fontId="7" fillId="5" borderId="4" xfId="0" applyNumberFormat="1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0" fillId="0" borderId="16" xfId="0" applyBorder="1" applyAlignment="1"/>
    <xf numFmtId="0" fontId="0" fillId="0" borderId="17" xfId="0" applyBorder="1"/>
    <xf numFmtId="0" fontId="0" fillId="0" borderId="18" xfId="0" applyBorder="1" applyAlignment="1">
      <alignment wrapText="1"/>
    </xf>
    <xf numFmtId="0" fontId="0" fillId="0" borderId="19" xfId="0" applyBorder="1"/>
    <xf numFmtId="0" fontId="0" fillId="0" borderId="20" xfId="0" applyBorder="1" applyAlignment="1">
      <alignment wrapText="1"/>
    </xf>
    <xf numFmtId="9" fontId="0" fillId="0" borderId="21" xfId="0" applyNumberFormat="1" applyBorder="1" applyAlignment="1">
      <alignment vertical="center"/>
    </xf>
    <xf numFmtId="9" fontId="0" fillId="0" borderId="19" xfId="0" applyNumberFormat="1" applyBorder="1" applyAlignment="1">
      <alignment vertical="center"/>
    </xf>
    <xf numFmtId="0" fontId="0" fillId="0" borderId="3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23" xfId="0" applyBorder="1" applyAlignment="1">
      <alignment vertical="center"/>
    </xf>
    <xf numFmtId="0" fontId="0" fillId="0" borderId="22" xfId="0" applyBorder="1" applyAlignment="1">
      <alignment vertical="center"/>
    </xf>
    <xf numFmtId="9" fontId="0" fillId="0" borderId="4" xfId="0" applyNumberFormat="1" applyBorder="1" applyAlignment="1">
      <alignment horizontal="center"/>
    </xf>
    <xf numFmtId="9" fontId="0" fillId="0" borderId="13" xfId="0" applyNumberFormat="1" applyBorder="1" applyAlignment="1">
      <alignment horizontal="center"/>
    </xf>
    <xf numFmtId="168" fontId="0" fillId="0" borderId="0" xfId="0" applyNumberFormat="1"/>
    <xf numFmtId="0" fontId="0" fillId="0" borderId="12" xfId="0" applyFont="1" applyBorder="1"/>
    <xf numFmtId="0" fontId="0" fillId="0" borderId="15" xfId="0" applyFont="1" applyBorder="1"/>
    <xf numFmtId="3" fontId="0" fillId="0" borderId="24" xfId="0" applyNumberFormat="1" applyBorder="1" applyAlignment="1">
      <alignment horizontal="center"/>
    </xf>
    <xf numFmtId="165" fontId="0" fillId="0" borderId="25" xfId="0" applyNumberFormat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165" fontId="0" fillId="0" borderId="19" xfId="0" applyNumberFormat="1" applyBorder="1" applyAlignment="1">
      <alignment horizontal="center"/>
    </xf>
    <xf numFmtId="0" fontId="0" fillId="0" borderId="10" xfId="0" applyFont="1" applyBorder="1"/>
    <xf numFmtId="3" fontId="0" fillId="0" borderId="20" xfId="0" applyNumberFormat="1" applyBorder="1" applyAlignment="1">
      <alignment horizontal="center"/>
    </xf>
    <xf numFmtId="165" fontId="0" fillId="0" borderId="21" xfId="0" applyNumberFormat="1" applyBorder="1" applyAlignment="1">
      <alignment horizontal="center"/>
    </xf>
    <xf numFmtId="0" fontId="0" fillId="0" borderId="26" xfId="0" applyBorder="1"/>
    <xf numFmtId="0" fontId="0" fillId="0" borderId="2" xfId="0" applyBorder="1"/>
    <xf numFmtId="0" fontId="6" fillId="0" borderId="0" xfId="0" applyFont="1" applyFill="1" applyBorder="1"/>
    <xf numFmtId="165" fontId="0" fillId="0" borderId="4" xfId="0" applyNumberFormat="1" applyBorder="1" applyAlignment="1">
      <alignment vertical="center"/>
    </xf>
    <xf numFmtId="165" fontId="0" fillId="0" borderId="13" xfId="0" applyNumberFormat="1" applyBorder="1" applyAlignment="1">
      <alignment vertical="center"/>
    </xf>
    <xf numFmtId="3" fontId="0" fillId="0" borderId="4" xfId="0" applyNumberFormat="1" applyBorder="1" applyAlignment="1">
      <alignment horizontal="right"/>
    </xf>
    <xf numFmtId="0" fontId="0" fillId="0" borderId="4" xfId="0" applyBorder="1" applyAlignment="1">
      <alignment horizontal="right"/>
    </xf>
    <xf numFmtId="3" fontId="0" fillId="0" borderId="13" xfId="0" applyNumberFormat="1" applyBorder="1" applyAlignment="1">
      <alignment horizontal="right"/>
    </xf>
    <xf numFmtId="0" fontId="3" fillId="4" borderId="0" xfId="0" applyFont="1" applyFill="1" applyBorder="1"/>
    <xf numFmtId="0" fontId="10" fillId="0" borderId="4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37" fontId="7" fillId="0" borderId="4" xfId="0" applyNumberFormat="1" applyFont="1" applyBorder="1"/>
    <xf numFmtId="37" fontId="7" fillId="0" borderId="13" xfId="0" applyNumberFormat="1" applyFont="1" applyBorder="1"/>
    <xf numFmtId="0" fontId="0" fillId="0" borderId="27" xfId="0" applyBorder="1"/>
    <xf numFmtId="37" fontId="7" fillId="0" borderId="27" xfId="0" applyNumberFormat="1" applyFont="1" applyBorder="1"/>
    <xf numFmtId="0" fontId="1" fillId="0" borderId="28" xfId="0" applyFont="1" applyFill="1" applyBorder="1"/>
    <xf numFmtId="0" fontId="1" fillId="0" borderId="29" xfId="0" applyFont="1" applyBorder="1"/>
    <xf numFmtId="0" fontId="1" fillId="0" borderId="2" xfId="0" applyFont="1" applyBorder="1"/>
    <xf numFmtId="165" fontId="0" fillId="0" borderId="4" xfId="0" applyNumberFormat="1" applyBorder="1"/>
    <xf numFmtId="165" fontId="0" fillId="0" borderId="13" xfId="0" applyNumberFormat="1" applyBorder="1"/>
    <xf numFmtId="0" fontId="7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wrapText="1"/>
    </xf>
    <xf numFmtId="9" fontId="0" fillId="0" borderId="0" xfId="2" applyFont="1"/>
    <xf numFmtId="10" fontId="0" fillId="0" borderId="0" xfId="0" applyNumberFormat="1" applyBorder="1"/>
    <xf numFmtId="0" fontId="0" fillId="0" borderId="15" xfId="0" applyBorder="1" applyAlignment="1">
      <alignment horizontal="left"/>
    </xf>
    <xf numFmtId="0" fontId="0" fillId="0" borderId="30" xfId="0" applyBorder="1" applyAlignment="1">
      <alignment horizontal="left"/>
    </xf>
    <xf numFmtId="9" fontId="0" fillId="0" borderId="31" xfId="0" applyNumberFormat="1" applyBorder="1" applyAlignment="1">
      <alignment horizontal="center"/>
    </xf>
    <xf numFmtId="0" fontId="0" fillId="0" borderId="0" xfId="0" applyAlignment="1">
      <alignment horizontal="center"/>
    </xf>
    <xf numFmtId="43" fontId="0" fillId="0" borderId="0" xfId="0" applyNumberFormat="1"/>
    <xf numFmtId="0" fontId="0" fillId="0" borderId="15" xfId="0" applyBorder="1" applyAlignment="1">
      <alignment horizontal="center"/>
    </xf>
    <xf numFmtId="9" fontId="0" fillId="0" borderId="18" xfId="0" applyNumberFormat="1" applyBorder="1" applyAlignment="1">
      <alignment horizontal="center"/>
    </xf>
    <xf numFmtId="9" fontId="0" fillId="0" borderId="35" xfId="2" applyFont="1" applyBorder="1" applyAlignment="1">
      <alignment horizontal="center"/>
    </xf>
    <xf numFmtId="9" fontId="0" fillId="0" borderId="19" xfId="2" applyFont="1" applyBorder="1" applyAlignment="1">
      <alignment horizontal="center"/>
    </xf>
    <xf numFmtId="9" fontId="0" fillId="0" borderId="18" xfId="2" applyFont="1" applyBorder="1" applyAlignment="1">
      <alignment horizontal="center"/>
    </xf>
    <xf numFmtId="9" fontId="0" fillId="0" borderId="20" xfId="0" applyNumberFormat="1" applyBorder="1" applyAlignment="1">
      <alignment horizontal="center"/>
    </xf>
    <xf numFmtId="9" fontId="0" fillId="0" borderId="13" xfId="2" applyFont="1" applyBorder="1" applyAlignment="1">
      <alignment horizontal="center"/>
    </xf>
    <xf numFmtId="9" fontId="0" fillId="0" borderId="21" xfId="2" applyFont="1" applyBorder="1" applyAlignment="1">
      <alignment horizontal="center"/>
    </xf>
    <xf numFmtId="9" fontId="0" fillId="0" borderId="20" xfId="2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19" xfId="0" applyBorder="1" applyAlignment="1">
      <alignment horizontal="center"/>
    </xf>
    <xf numFmtId="9" fontId="0" fillId="0" borderId="35" xfId="0" applyNumberFormat="1" applyBorder="1" applyAlignment="1">
      <alignment horizontal="center"/>
    </xf>
    <xf numFmtId="9" fontId="0" fillId="0" borderId="19" xfId="0" applyNumberFormat="1" applyBorder="1" applyAlignment="1">
      <alignment horizontal="center"/>
    </xf>
    <xf numFmtId="9" fontId="0" fillId="0" borderId="21" xfId="0" applyNumberFormat="1" applyBorder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" fillId="0" borderId="26" xfId="0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9287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'Street Lighting'!$D$51</c:f>
              <c:strCache>
                <c:ptCount val="1"/>
                <c:pt idx="0">
                  <c:v>Electric (GWh)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'Street Lighting'!$C$52:$C$58</c:f>
              <c:numCache>
                <c:formatCode>General</c:formatCode>
                <c:ptCount val="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</c:numCache>
            </c:numRef>
          </c:xVal>
          <c:yVal>
            <c:numRef>
              <c:f>'Street Lighting'!$D$52:$D$58</c:f>
              <c:numCache>
                <c:formatCode>#,##0</c:formatCode>
                <c:ptCount val="7"/>
                <c:pt idx="0">
                  <c:v>1144.7491599999998</c:v>
                </c:pt>
                <c:pt idx="1">
                  <c:v>1126.6922109999998</c:v>
                </c:pt>
                <c:pt idx="2">
                  <c:v>1169.5196470000001</c:v>
                </c:pt>
                <c:pt idx="3">
                  <c:v>1141.7732490000001</c:v>
                </c:pt>
                <c:pt idx="4">
                  <c:v>1092.6207279999999</c:v>
                </c:pt>
                <c:pt idx="5">
                  <c:v>1085.0423249999999</c:v>
                </c:pt>
                <c:pt idx="6">
                  <c:v>1125.6161230000002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146112"/>
        <c:axId val="67148416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'Street Lighting'!$C$51</c15:sqref>
                        </c15:formulaRef>
                      </c:ext>
                    </c:extLst>
                    <c:strCache>
                      <c:ptCount val="1"/>
                      <c:pt idx="0">
                        <c:v>Street Lighting (Year)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'Street Lighting'!$C$52:$C$58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2007</c:v>
                      </c:pt>
                      <c:pt idx="1">
                        <c:v>2008</c:v>
                      </c:pt>
                      <c:pt idx="2">
                        <c:v>2009</c:v>
                      </c:pt>
                      <c:pt idx="3">
                        <c:v>2010</c:v>
                      </c:pt>
                      <c:pt idx="4">
                        <c:v>2011</c:v>
                      </c:pt>
                      <c:pt idx="5">
                        <c:v>2012</c:v>
                      </c:pt>
                      <c:pt idx="6">
                        <c:v>2013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'Street Lighting'!$C$52:$C$58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2007</c:v>
                      </c:pt>
                      <c:pt idx="1">
                        <c:v>2008</c:v>
                      </c:pt>
                      <c:pt idx="2">
                        <c:v>2009</c:v>
                      </c:pt>
                      <c:pt idx="3">
                        <c:v>2010</c:v>
                      </c:pt>
                      <c:pt idx="4">
                        <c:v>2011</c:v>
                      </c:pt>
                      <c:pt idx="5">
                        <c:v>2012</c:v>
                      </c:pt>
                      <c:pt idx="6">
                        <c:v>2013</c:v>
                      </c:pt>
                    </c:numCache>
                  </c:numRef>
                </c:yVal>
                <c:smooth val="0"/>
              </c15:ser>
            </c15:filteredScatterSeries>
          </c:ext>
        </c:extLst>
      </c:scatterChart>
      <c:valAx>
        <c:axId val="67146112"/>
        <c:scaling>
          <c:orientation val="minMax"/>
          <c:max val="2013"/>
          <c:min val="2007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148416"/>
        <c:crosses val="autoZero"/>
        <c:crossBetween val="midCat"/>
      </c:valAx>
      <c:valAx>
        <c:axId val="67148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Consumption (GWh)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1461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235324</xdr:colOff>
      <xdr:row>48</xdr:row>
      <xdr:rowOff>89647</xdr:rowOff>
    </xdr:from>
    <xdr:to>
      <xdr:col>8</xdr:col>
      <xdr:colOff>11207</xdr:colOff>
      <xdr:row>59</xdr:row>
      <xdr:rowOff>190499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ocs.cpuc.ca.gov/PublishedDocs/Efile/G000/M088/K665/88665077.PDF" TargetMode="External"/><Relationship Id="rId2" Type="http://schemas.openxmlformats.org/officeDocument/2006/relationships/hyperlink" Target="http://docs.cpuc.ca.gov/PublishedDocs/Efile/G000/M088/K662/88662017.PDF" TargetMode="External"/><Relationship Id="rId1" Type="http://schemas.openxmlformats.org/officeDocument/2006/relationships/hyperlink" Target="http://www.cpuc.ca.gov/PUC/energy/Energy+Efficiency/Energy+Efficiency+Goals+and+Potential+Studies.htm" TargetMode="Externa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nergy.ca.gov/2014_energypolicy/documents/demand_forecast_sf/Mid_Case/" TargetMode="External"/><Relationship Id="rId2" Type="http://schemas.openxmlformats.org/officeDocument/2006/relationships/hyperlink" Target="http://www.eia.gov/consumption/manufacturing/" TargetMode="External"/><Relationship Id="rId1" Type="http://schemas.openxmlformats.org/officeDocument/2006/relationships/hyperlink" Target="http://www.energy.gov/eere/amo/industrial-assessment-centers-iacs" TargetMode="External"/><Relationship Id="rId6" Type="http://schemas.openxmlformats.org/officeDocument/2006/relationships/hyperlink" Target="http://www.cpuc.ca.gov/PUC/energy/Energy+Efficiency/Ex+Ante+Review+Custom+Process+Guidance+Documents.htm" TargetMode="External"/><Relationship Id="rId5" Type="http://schemas.openxmlformats.org/officeDocument/2006/relationships/hyperlink" Target="http://www.energy.ca.gov/2014_energypolicy/documents/demand_forecast_sf/Mid_Case/" TargetMode="External"/><Relationship Id="rId4" Type="http://schemas.openxmlformats.org/officeDocument/2006/relationships/hyperlink" Target="http://www.energy.ca.gov/2015_energypolicy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nergy.ca.gov/2015_energypolicy/" TargetMode="External"/><Relationship Id="rId2" Type="http://schemas.openxmlformats.org/officeDocument/2006/relationships/hyperlink" Target="http://www.energy.ca.gov/2014_energypolicy/documents/demand_forecast_sf/Mid_Case/" TargetMode="External"/><Relationship Id="rId1" Type="http://schemas.openxmlformats.org/officeDocument/2006/relationships/hyperlink" Target="http://www.energy.gov/eere/amo/industrial-assessment-centers-iacs" TargetMode="External"/><Relationship Id="rId4" Type="http://schemas.openxmlformats.org/officeDocument/2006/relationships/hyperlink" Target="http://www.energy.ca.gov/2014_energypolicy/documents/demand_forecast_sf/Mid_Case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puc.ca.gov/PUC/energy/Energy+Efficiency/Ex+Ante+Review+Custom+Process+Guidance+Documents.htm" TargetMode="External"/><Relationship Id="rId1" Type="http://schemas.openxmlformats.org/officeDocument/2006/relationships/hyperlink" Target="http://ecdms.energy.ca.gov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andiego.gov/environmental-services/energy/pdf/energysavings.pdf" TargetMode="External"/><Relationship Id="rId2" Type="http://schemas.openxmlformats.org/officeDocument/2006/relationships/hyperlink" Target="http://www.sandiego.gov/environmental-services/energy/programsprojects/saving/broadspectrumretrofit.shtml" TargetMode="External"/><Relationship Id="rId1" Type="http://schemas.openxmlformats.org/officeDocument/2006/relationships/hyperlink" Target="http://www.nlb.org/index.cfm?cdid=10839&amp;pid=10213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1"/>
  <sheetViews>
    <sheetView tabSelected="1" workbookViewId="0"/>
  </sheetViews>
  <sheetFormatPr defaultColWidth="8.85546875" defaultRowHeight="15" x14ac:dyDescent="0.25"/>
  <cols>
    <col min="1" max="1" width="4.42578125" style="1" customWidth="1"/>
    <col min="2" max="2" width="13.28515625" style="1" customWidth="1"/>
    <col min="3" max="3" width="13.7109375" style="1" bestFit="1" customWidth="1"/>
    <col min="4" max="4" width="29.140625" style="1" bestFit="1" customWidth="1"/>
    <col min="5" max="16384" width="8.85546875" style="1"/>
  </cols>
  <sheetData>
    <row r="2" spans="2:16" x14ac:dyDescent="0.3">
      <c r="B2" s="1" t="s">
        <v>9</v>
      </c>
      <c r="C2" s="4">
        <v>42080</v>
      </c>
    </row>
    <row r="4" spans="2:16" x14ac:dyDescent="0.3">
      <c r="B4" s="6" t="s">
        <v>0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2:16" x14ac:dyDescent="0.3">
      <c r="B5" s="1" t="s">
        <v>1</v>
      </c>
    </row>
    <row r="6" spans="2:16" x14ac:dyDescent="0.3">
      <c r="C6" s="1" t="s">
        <v>487</v>
      </c>
    </row>
    <row r="7" spans="2:16" x14ac:dyDescent="0.3">
      <c r="B7" s="1" t="s">
        <v>2</v>
      </c>
    </row>
    <row r="8" spans="2:16" x14ac:dyDescent="0.3">
      <c r="C8" s="5" t="s">
        <v>10</v>
      </c>
    </row>
    <row r="9" spans="2:16" x14ac:dyDescent="0.3">
      <c r="D9" s="1" t="s">
        <v>4</v>
      </c>
      <c r="E9" s="2" t="s">
        <v>3</v>
      </c>
    </row>
    <row r="10" spans="2:16" x14ac:dyDescent="0.3">
      <c r="D10" s="1" t="s">
        <v>6</v>
      </c>
      <c r="E10" s="3" t="s">
        <v>5</v>
      </c>
    </row>
    <row r="11" spans="2:16" x14ac:dyDescent="0.3">
      <c r="D11" s="1" t="s">
        <v>7</v>
      </c>
      <c r="E11" s="3" t="s">
        <v>8</v>
      </c>
    </row>
  </sheetData>
  <hyperlinks>
    <hyperlink ref="E9" r:id="rId1"/>
    <hyperlink ref="E10" r:id="rId2"/>
    <hyperlink ref="E11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1"/>
  <sheetViews>
    <sheetView zoomScale="80" zoomScaleNormal="80" workbookViewId="0"/>
  </sheetViews>
  <sheetFormatPr defaultRowHeight="15" x14ac:dyDescent="0.25"/>
  <cols>
    <col min="1" max="1" width="3.7109375" customWidth="1"/>
    <col min="2" max="2" width="80.7109375" customWidth="1"/>
    <col min="3" max="3" width="13.28515625" customWidth="1"/>
    <col min="4" max="4" width="117.42578125" customWidth="1"/>
  </cols>
  <sheetData>
    <row r="2" spans="1:4" ht="14.45" x14ac:dyDescent="0.3">
      <c r="B2" s="8" t="s">
        <v>11</v>
      </c>
      <c r="C2" s="8" t="s">
        <v>12</v>
      </c>
      <c r="D2" s="8" t="s">
        <v>13</v>
      </c>
    </row>
    <row r="3" spans="1:4" ht="28.9" x14ac:dyDescent="0.3">
      <c r="B3" s="9" t="s">
        <v>14</v>
      </c>
      <c r="C3" s="9" t="s">
        <v>15</v>
      </c>
      <c r="D3" s="9" t="s">
        <v>16</v>
      </c>
    </row>
    <row r="4" spans="1:4" ht="24" x14ac:dyDescent="0.3">
      <c r="A4" s="23"/>
      <c r="B4" s="101" t="s">
        <v>605</v>
      </c>
      <c r="C4" s="102" t="s">
        <v>571</v>
      </c>
      <c r="D4" s="101" t="s">
        <v>606</v>
      </c>
    </row>
    <row r="5" spans="1:4" ht="24" x14ac:dyDescent="0.3">
      <c r="A5" s="23"/>
      <c r="B5" s="101" t="s">
        <v>607</v>
      </c>
      <c r="C5" s="102" t="s">
        <v>18</v>
      </c>
      <c r="D5" s="101" t="s">
        <v>608</v>
      </c>
    </row>
    <row r="6" spans="1:4" ht="24" x14ac:dyDescent="0.3">
      <c r="A6" s="23"/>
      <c r="B6" s="101" t="s">
        <v>82</v>
      </c>
      <c r="C6" s="102" t="s">
        <v>17</v>
      </c>
      <c r="D6" s="101" t="s">
        <v>573</v>
      </c>
    </row>
    <row r="7" spans="1:4" ht="84" x14ac:dyDescent="0.3">
      <c r="A7" s="23"/>
      <c r="B7" s="101" t="s">
        <v>609</v>
      </c>
      <c r="C7" s="102" t="s">
        <v>571</v>
      </c>
      <c r="D7" s="101" t="s">
        <v>570</v>
      </c>
    </row>
    <row r="8" spans="1:4" ht="36" x14ac:dyDescent="0.3">
      <c r="A8" s="23"/>
      <c r="B8" s="101" t="s">
        <v>610</v>
      </c>
      <c r="C8" s="102" t="s">
        <v>572</v>
      </c>
      <c r="D8" s="101" t="s">
        <v>611</v>
      </c>
    </row>
    <row r="9" spans="1:4" ht="24" x14ac:dyDescent="0.3">
      <c r="A9" s="23"/>
      <c r="B9" s="101" t="s">
        <v>20</v>
      </c>
      <c r="C9" s="102" t="s">
        <v>572</v>
      </c>
      <c r="D9" s="101" t="s">
        <v>574</v>
      </c>
    </row>
    <row r="10" spans="1:4" ht="36" x14ac:dyDescent="0.3">
      <c r="A10" s="23"/>
      <c r="B10" s="101" t="s">
        <v>575</v>
      </c>
      <c r="C10" s="102" t="s">
        <v>577</v>
      </c>
      <c r="D10" s="101" t="s">
        <v>576</v>
      </c>
    </row>
    <row r="11" spans="1:4" ht="72" x14ac:dyDescent="0.3">
      <c r="A11" s="23"/>
      <c r="B11" s="101" t="s">
        <v>592</v>
      </c>
      <c r="C11" s="102" t="s">
        <v>577</v>
      </c>
      <c r="D11" s="101" t="s">
        <v>576</v>
      </c>
    </row>
    <row r="12" spans="1:4" ht="312" x14ac:dyDescent="0.3">
      <c r="B12" s="112" t="s">
        <v>591</v>
      </c>
      <c r="C12" s="102" t="s">
        <v>577</v>
      </c>
      <c r="D12" s="101" t="s">
        <v>579</v>
      </c>
    </row>
    <row r="13" spans="1:4" ht="24.75" x14ac:dyDescent="0.25">
      <c r="B13" s="113" t="s">
        <v>580</v>
      </c>
      <c r="C13" s="102" t="s">
        <v>18</v>
      </c>
      <c r="D13" s="114" t="s">
        <v>593</v>
      </c>
    </row>
    <row r="14" spans="1:4" ht="36" x14ac:dyDescent="0.25">
      <c r="B14" s="112" t="s">
        <v>600</v>
      </c>
      <c r="C14" s="102" t="s">
        <v>18</v>
      </c>
      <c r="D14" s="101" t="s">
        <v>595</v>
      </c>
    </row>
    <row r="15" spans="1:4" ht="36" x14ac:dyDescent="0.25">
      <c r="B15" s="101" t="s">
        <v>594</v>
      </c>
      <c r="C15" s="102" t="s">
        <v>19</v>
      </c>
      <c r="D15" s="101" t="s">
        <v>22</v>
      </c>
    </row>
    <row r="16" spans="1:4" ht="72" x14ac:dyDescent="0.25">
      <c r="B16" s="101" t="s">
        <v>596</v>
      </c>
      <c r="C16" s="102" t="s">
        <v>19</v>
      </c>
      <c r="D16" s="101" t="s">
        <v>595</v>
      </c>
    </row>
    <row r="17" spans="2:4" ht="24" x14ac:dyDescent="0.25">
      <c r="B17" s="101" t="s">
        <v>597</v>
      </c>
      <c r="C17" s="102" t="s">
        <v>21</v>
      </c>
      <c r="D17" s="101" t="s">
        <v>578</v>
      </c>
    </row>
    <row r="18" spans="2:4" ht="84" x14ac:dyDescent="0.25">
      <c r="B18" s="101" t="s">
        <v>598</v>
      </c>
      <c r="C18" s="102" t="s">
        <v>21</v>
      </c>
      <c r="D18" s="101" t="s">
        <v>599</v>
      </c>
    </row>
    <row r="19" spans="2:4" ht="24" x14ac:dyDescent="0.25">
      <c r="B19" s="101" t="s">
        <v>612</v>
      </c>
      <c r="C19" s="102" t="s">
        <v>21</v>
      </c>
      <c r="D19" s="101" t="s">
        <v>613</v>
      </c>
    </row>
    <row r="20" spans="2:4" ht="24" x14ac:dyDescent="0.25">
      <c r="B20" s="101" t="s">
        <v>601</v>
      </c>
      <c r="C20" s="102" t="s">
        <v>23</v>
      </c>
      <c r="D20" s="101" t="s">
        <v>602</v>
      </c>
    </row>
    <row r="21" spans="2:4" ht="120" x14ac:dyDescent="0.25">
      <c r="B21" s="101" t="s">
        <v>604</v>
      </c>
      <c r="C21" s="102" t="s">
        <v>23</v>
      </c>
      <c r="D21" s="101" t="s">
        <v>603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522"/>
  <sheetViews>
    <sheetView zoomScale="85" zoomScaleNormal="85" workbookViewId="0"/>
  </sheetViews>
  <sheetFormatPr defaultRowHeight="15" x14ac:dyDescent="0.25"/>
  <cols>
    <col min="2" max="2" width="20.85546875" customWidth="1"/>
    <col min="3" max="3" width="25.5703125" customWidth="1"/>
    <col min="4" max="4" width="33.28515625" customWidth="1"/>
    <col min="5" max="5" width="31.140625" customWidth="1"/>
    <col min="6" max="6" width="18.5703125" customWidth="1"/>
    <col min="7" max="7" width="25.7109375" customWidth="1"/>
    <col min="8" max="8" width="9.85546875" bestFit="1" customWidth="1"/>
    <col min="9" max="9" width="20.28515625" customWidth="1"/>
    <col min="10" max="10" width="16.7109375" customWidth="1"/>
    <col min="11" max="11" width="19.85546875" customWidth="1"/>
    <col min="12" max="26" width="9.85546875" bestFit="1" customWidth="1"/>
  </cols>
  <sheetData>
    <row r="2" spans="2:26" ht="14.45" x14ac:dyDescent="0.3">
      <c r="B2" s="14" t="s">
        <v>18</v>
      </c>
    </row>
    <row r="4" spans="2:26" s="31" customFormat="1" ht="14.45" x14ac:dyDescent="0.3">
      <c r="B4" s="100" t="s">
        <v>27</v>
      </c>
      <c r="C4" s="100" t="s">
        <v>24</v>
      </c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</row>
    <row r="5" spans="2:26" ht="14.45" x14ac:dyDescent="0.3">
      <c r="B5" s="60" t="s">
        <v>25</v>
      </c>
      <c r="C5" s="60" t="s">
        <v>444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</row>
    <row r="6" spans="2:26" ht="14.45" x14ac:dyDescent="0.3">
      <c r="C6" t="s">
        <v>26</v>
      </c>
    </row>
    <row r="7" spans="2:26" ht="14.45" x14ac:dyDescent="0.3">
      <c r="C7" t="s">
        <v>28</v>
      </c>
    </row>
    <row r="8" spans="2:26" ht="14.45" x14ac:dyDescent="0.3">
      <c r="C8" t="s">
        <v>31</v>
      </c>
    </row>
    <row r="9" spans="2:26" ht="14.45" x14ac:dyDescent="0.3">
      <c r="C9" t="s">
        <v>33</v>
      </c>
      <c r="D9" s="11" t="s">
        <v>32</v>
      </c>
    </row>
    <row r="11" spans="2:26" ht="14.45" x14ac:dyDescent="0.3">
      <c r="B11" s="60" t="s">
        <v>29</v>
      </c>
      <c r="C11" s="60" t="s">
        <v>30</v>
      </c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</row>
    <row r="12" spans="2:26" ht="14.45" x14ac:dyDescent="0.3">
      <c r="C12" t="s">
        <v>26</v>
      </c>
    </row>
    <row r="13" spans="2:26" ht="14.45" x14ac:dyDescent="0.3">
      <c r="C13" t="s">
        <v>36</v>
      </c>
    </row>
    <row r="14" spans="2:26" ht="14.45" x14ac:dyDescent="0.3">
      <c r="C14" t="s">
        <v>35</v>
      </c>
    </row>
    <row r="15" spans="2:26" ht="14.45" x14ac:dyDescent="0.3">
      <c r="C15" t="s">
        <v>33</v>
      </c>
      <c r="D15" s="11" t="s">
        <v>34</v>
      </c>
    </row>
    <row r="17" spans="2:26" ht="14.45" x14ac:dyDescent="0.3">
      <c r="B17" s="60" t="s">
        <v>37</v>
      </c>
      <c r="C17" s="60" t="s">
        <v>38</v>
      </c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</row>
    <row r="18" spans="2:26" ht="14.45" x14ac:dyDescent="0.3">
      <c r="C18" t="s">
        <v>78</v>
      </c>
    </row>
    <row r="19" spans="2:26" ht="14.45" x14ac:dyDescent="0.3">
      <c r="C19" t="s">
        <v>39</v>
      </c>
    </row>
    <row r="20" spans="2:26" ht="14.45" x14ac:dyDescent="0.3">
      <c r="C20" t="s">
        <v>82</v>
      </c>
    </row>
    <row r="21" spans="2:26" ht="14.45" x14ac:dyDescent="0.3">
      <c r="C21" s="12" t="s">
        <v>75</v>
      </c>
    </row>
    <row r="22" spans="2:26" ht="14.45" x14ac:dyDescent="0.3">
      <c r="C22" s="12" t="s">
        <v>76</v>
      </c>
    </row>
    <row r="23" spans="2:26" ht="14.45" x14ac:dyDescent="0.3">
      <c r="C23" s="12" t="s">
        <v>614</v>
      </c>
    </row>
    <row r="24" spans="2:26" ht="14.45" x14ac:dyDescent="0.3">
      <c r="C24" s="12"/>
    </row>
    <row r="25" spans="2:26" ht="14.45" x14ac:dyDescent="0.3">
      <c r="C25" s="14" t="s">
        <v>81</v>
      </c>
    </row>
    <row r="26" spans="2:26" ht="14.45" x14ac:dyDescent="0.3">
      <c r="C26" s="14" t="s">
        <v>77</v>
      </c>
      <c r="E26" s="14" t="s">
        <v>79</v>
      </c>
    </row>
    <row r="27" spans="2:26" ht="14.45" x14ac:dyDescent="0.3">
      <c r="C27" s="15" t="s">
        <v>56</v>
      </c>
      <c r="D27" s="15" t="s">
        <v>40</v>
      </c>
      <c r="E27" s="15" t="s">
        <v>72</v>
      </c>
      <c r="F27" s="15" t="s">
        <v>73</v>
      </c>
      <c r="G27" s="15" t="s">
        <v>74</v>
      </c>
    </row>
    <row r="28" spans="2:26" ht="14.45" x14ac:dyDescent="0.3">
      <c r="C28" t="s">
        <v>61</v>
      </c>
      <c r="D28" t="s">
        <v>41</v>
      </c>
      <c r="E28" s="115">
        <v>6.4895267177282862E-2</v>
      </c>
      <c r="F28" s="115">
        <v>0.10443515960745343</v>
      </c>
      <c r="G28" s="115">
        <v>0.13717208675427922</v>
      </c>
    </row>
    <row r="29" spans="2:26" ht="14.45" x14ac:dyDescent="0.3">
      <c r="C29" t="s">
        <v>59</v>
      </c>
      <c r="D29" t="s">
        <v>42</v>
      </c>
      <c r="E29" s="115">
        <v>0.2163044263942846</v>
      </c>
      <c r="F29" s="115">
        <v>9.1332237718888085E-2</v>
      </c>
      <c r="G29" s="115">
        <v>0.3031514831750457</v>
      </c>
    </row>
    <row r="30" spans="2:26" ht="14.45" x14ac:dyDescent="0.3">
      <c r="C30" t="s">
        <v>58</v>
      </c>
      <c r="D30" t="s">
        <v>43</v>
      </c>
      <c r="E30" s="115">
        <v>0.23338301973285214</v>
      </c>
      <c r="F30" s="115">
        <v>0.12524605683222115</v>
      </c>
      <c r="G30" s="115">
        <v>5.7066910455588843E-2</v>
      </c>
    </row>
    <row r="31" spans="2:26" ht="14.45" x14ac:dyDescent="0.3">
      <c r="C31" t="s">
        <v>70</v>
      </c>
      <c r="D31" t="s">
        <v>44</v>
      </c>
      <c r="E31" s="115">
        <v>2.9873472432326034E-2</v>
      </c>
      <c r="F31" s="115">
        <v>1.5238384270062971E-2</v>
      </c>
      <c r="G31" s="115">
        <v>8.0415185055361261E-3</v>
      </c>
    </row>
    <row r="32" spans="2:26" ht="14.45" x14ac:dyDescent="0.3">
      <c r="C32" t="s">
        <v>65</v>
      </c>
      <c r="D32" t="s">
        <v>45</v>
      </c>
      <c r="E32" s="115">
        <v>2.3991011561854281E-2</v>
      </c>
      <c r="F32" s="115">
        <v>2.6846143634000875E-2</v>
      </c>
      <c r="G32" s="115">
        <v>8.0025661258680922E-2</v>
      </c>
    </row>
    <row r="33" spans="3:7" ht="14.45" x14ac:dyDescent="0.3">
      <c r="C33" t="s">
        <v>63</v>
      </c>
      <c r="D33" t="s">
        <v>46</v>
      </c>
      <c r="E33" s="115">
        <v>2.69162815209356E-2</v>
      </c>
      <c r="F33" s="115">
        <v>8.0170386351084838E-2</v>
      </c>
      <c r="G33" s="115">
        <v>6.0180064547890724E-2</v>
      </c>
    </row>
    <row r="34" spans="3:7" x14ac:dyDescent="0.25">
      <c r="C34" t="s">
        <v>64</v>
      </c>
      <c r="D34" t="s">
        <v>47</v>
      </c>
      <c r="E34" s="115">
        <v>1.2370251941773941E-2</v>
      </c>
      <c r="F34" s="115">
        <v>3.6254338559451801E-2</v>
      </c>
      <c r="G34" s="115">
        <v>3.5087088608814977E-3</v>
      </c>
    </row>
    <row r="35" spans="3:7" x14ac:dyDescent="0.25">
      <c r="C35" t="s">
        <v>71</v>
      </c>
      <c r="D35" t="s">
        <v>48</v>
      </c>
      <c r="E35" s="115">
        <v>1.4468473160251405E-2</v>
      </c>
      <c r="F35" s="115">
        <v>2.8010753142937998E-2</v>
      </c>
      <c r="G35" s="115">
        <v>7.6068183650884011E-2</v>
      </c>
    </row>
    <row r="36" spans="3:7" x14ac:dyDescent="0.25">
      <c r="C36" t="s">
        <v>67</v>
      </c>
      <c r="D36" t="s">
        <v>49</v>
      </c>
      <c r="E36" s="115">
        <v>2.4319789733190513E-2</v>
      </c>
      <c r="F36" s="115">
        <v>5.4330565729738829E-2</v>
      </c>
      <c r="G36" s="115">
        <v>7.3323121574649696E-3</v>
      </c>
    </row>
    <row r="37" spans="3:7" x14ac:dyDescent="0.25">
      <c r="C37" t="s">
        <v>57</v>
      </c>
      <c r="D37" t="s">
        <v>50</v>
      </c>
      <c r="E37" s="115">
        <v>0.21036551039633039</v>
      </c>
      <c r="F37" s="115">
        <v>0.16119406861905541</v>
      </c>
      <c r="G37" s="115">
        <v>1.6492891542534073E-3</v>
      </c>
    </row>
    <row r="38" spans="3:7" x14ac:dyDescent="0.25">
      <c r="C38" t="s">
        <v>62</v>
      </c>
      <c r="D38" t="s">
        <v>51</v>
      </c>
      <c r="E38" s="115">
        <v>3.3594444964039384E-2</v>
      </c>
      <c r="F38" s="115">
        <v>7.834902543000978E-2</v>
      </c>
      <c r="G38" s="115">
        <v>6.5942640150708276E-2</v>
      </c>
    </row>
    <row r="39" spans="3:7" x14ac:dyDescent="0.25">
      <c r="C39" t="s">
        <v>68</v>
      </c>
      <c r="D39" t="s">
        <v>52</v>
      </c>
      <c r="E39" s="115">
        <v>3.149971326237487E-2</v>
      </c>
      <c r="F39" s="115">
        <v>3.0866198149254127E-2</v>
      </c>
      <c r="G39" s="115">
        <v>6.8425867500404275E-2</v>
      </c>
    </row>
    <row r="40" spans="3:7" x14ac:dyDescent="0.25">
      <c r="C40" t="s">
        <v>60</v>
      </c>
      <c r="D40" t="s">
        <v>53</v>
      </c>
      <c r="E40" s="115">
        <v>6.3849584569070278E-2</v>
      </c>
      <c r="F40" s="115">
        <v>7.7254791626431757E-2</v>
      </c>
      <c r="G40" s="115">
        <v>1.734949301531212E-2</v>
      </c>
    </row>
    <row r="41" spans="3:7" x14ac:dyDescent="0.25">
      <c r="C41" t="s">
        <v>69</v>
      </c>
      <c r="D41" t="s">
        <v>54</v>
      </c>
      <c r="E41" s="115">
        <v>2.1358397942161482E-3</v>
      </c>
      <c r="F41" s="115">
        <v>1.9166752523982804E-2</v>
      </c>
      <c r="G41" s="115">
        <v>6.775178569610448E-3</v>
      </c>
    </row>
    <row r="42" spans="3:7" x14ac:dyDescent="0.25">
      <c r="C42" t="s">
        <v>66</v>
      </c>
      <c r="D42" t="s">
        <v>55</v>
      </c>
      <c r="E42" s="115">
        <v>1.203291335921754E-2</v>
      </c>
      <c r="F42" s="115">
        <v>7.130513780542605E-2</v>
      </c>
      <c r="G42" s="115">
        <v>0.10731060224345938</v>
      </c>
    </row>
    <row r="44" spans="3:7" x14ac:dyDescent="0.25">
      <c r="C44" s="14" t="s">
        <v>80</v>
      </c>
    </row>
    <row r="45" spans="3:7" x14ac:dyDescent="0.25">
      <c r="E45" s="14" t="s">
        <v>79</v>
      </c>
    </row>
    <row r="46" spans="3:7" x14ac:dyDescent="0.25">
      <c r="C46" s="15" t="s">
        <v>56</v>
      </c>
      <c r="D46" s="15" t="s">
        <v>40</v>
      </c>
      <c r="E46" s="15" t="s">
        <v>72</v>
      </c>
      <c r="F46" s="15" t="s">
        <v>73</v>
      </c>
      <c r="G46" s="15" t="s">
        <v>74</v>
      </c>
    </row>
    <row r="47" spans="3:7" x14ac:dyDescent="0.25">
      <c r="C47" t="s">
        <v>61</v>
      </c>
      <c r="D47" t="s">
        <v>41</v>
      </c>
      <c r="E47" s="115">
        <v>6.4895267177282862E-2</v>
      </c>
      <c r="F47" s="115">
        <v>0.10443515960745343</v>
      </c>
      <c r="G47" s="115">
        <v>0.13717208675427922</v>
      </c>
    </row>
    <row r="48" spans="3:7" x14ac:dyDescent="0.25">
      <c r="C48" t="s">
        <v>59</v>
      </c>
      <c r="D48" t="s">
        <v>42</v>
      </c>
      <c r="E48" s="115">
        <v>0.2163044263942846</v>
      </c>
      <c r="F48" s="115">
        <v>9.1332237718888085E-2</v>
      </c>
      <c r="G48" s="115">
        <v>0.3031514831750457</v>
      </c>
    </row>
    <row r="49" spans="2:26" x14ac:dyDescent="0.25">
      <c r="C49" t="s">
        <v>58</v>
      </c>
      <c r="D49" t="s">
        <v>43</v>
      </c>
      <c r="E49" s="115">
        <v>0.23338301973285214</v>
      </c>
      <c r="F49" s="115">
        <v>0.12524605683222115</v>
      </c>
      <c r="G49" s="115">
        <v>5.7066910455588843E-2</v>
      </c>
    </row>
    <row r="50" spans="2:26" x14ac:dyDescent="0.25">
      <c r="C50" t="s">
        <v>70</v>
      </c>
      <c r="D50" t="s">
        <v>44</v>
      </c>
      <c r="E50" s="115">
        <v>2.9873472432326034E-2</v>
      </c>
      <c r="F50" s="115">
        <v>1.5238384270062971E-2</v>
      </c>
      <c r="G50" s="115">
        <v>8.0415185055361261E-3</v>
      </c>
    </row>
    <row r="51" spans="2:26" x14ac:dyDescent="0.25">
      <c r="C51" t="s">
        <v>65</v>
      </c>
      <c r="D51" t="s">
        <v>45</v>
      </c>
      <c r="E51" s="115">
        <v>2.3991011561854281E-2</v>
      </c>
      <c r="F51" s="115">
        <v>2.6846143634000875E-2</v>
      </c>
      <c r="G51" s="115">
        <v>8.0025661258680922E-2</v>
      </c>
    </row>
    <row r="52" spans="2:26" x14ac:dyDescent="0.25">
      <c r="C52" t="s">
        <v>63</v>
      </c>
      <c r="D52" t="s">
        <v>46</v>
      </c>
      <c r="E52" s="115">
        <v>2.69162815209356E-2</v>
      </c>
      <c r="F52" s="115">
        <v>8.0170386351084838E-2</v>
      </c>
      <c r="G52" s="115">
        <v>6.0180064547890724E-2</v>
      </c>
    </row>
    <row r="53" spans="2:26" x14ac:dyDescent="0.25">
      <c r="C53" t="s">
        <v>64</v>
      </c>
      <c r="D53" t="s">
        <v>47</v>
      </c>
      <c r="E53" s="115">
        <v>1.2370251941773941E-2</v>
      </c>
      <c r="F53" s="115">
        <v>3.6254338559451801E-2</v>
      </c>
      <c r="G53" s="115">
        <v>3.5087088608814977E-3</v>
      </c>
    </row>
    <row r="54" spans="2:26" x14ac:dyDescent="0.25">
      <c r="C54" t="s">
        <v>71</v>
      </c>
      <c r="D54" t="s">
        <v>48</v>
      </c>
      <c r="E54" s="115">
        <v>1.4468473160251405E-2</v>
      </c>
      <c r="F54" s="115">
        <v>2.8010753142937998E-2</v>
      </c>
      <c r="G54" s="115">
        <v>7.6068183650884011E-2</v>
      </c>
    </row>
    <row r="55" spans="2:26" x14ac:dyDescent="0.25">
      <c r="C55" t="s">
        <v>67</v>
      </c>
      <c r="D55" t="s">
        <v>49</v>
      </c>
      <c r="E55" s="115">
        <v>2.4319789733190513E-2</v>
      </c>
      <c r="F55" s="115">
        <v>5.4330565729738829E-2</v>
      </c>
      <c r="G55" s="115">
        <v>7.3323121574649696E-3</v>
      </c>
    </row>
    <row r="56" spans="2:26" x14ac:dyDescent="0.25">
      <c r="C56" t="s">
        <v>57</v>
      </c>
      <c r="D56" t="s">
        <v>50</v>
      </c>
      <c r="E56" s="115">
        <v>0.21036551039633039</v>
      </c>
      <c r="F56" s="115">
        <v>0.16119406861905541</v>
      </c>
      <c r="G56" s="115">
        <v>1.6492891542534073E-3</v>
      </c>
    </row>
    <row r="57" spans="2:26" x14ac:dyDescent="0.25">
      <c r="C57" t="s">
        <v>62</v>
      </c>
      <c r="D57" t="s">
        <v>51</v>
      </c>
      <c r="E57" s="115">
        <v>3.3594444964039384E-2</v>
      </c>
      <c r="F57" s="115">
        <v>7.834902543000978E-2</v>
      </c>
      <c r="G57" s="115">
        <v>6.5942640150708276E-2</v>
      </c>
    </row>
    <row r="58" spans="2:26" x14ac:dyDescent="0.25">
      <c r="C58" t="s">
        <v>68</v>
      </c>
      <c r="D58" t="s">
        <v>52</v>
      </c>
      <c r="E58" s="115">
        <v>3.149971326237487E-2</v>
      </c>
      <c r="F58" s="115">
        <v>3.0866198149254127E-2</v>
      </c>
      <c r="G58" s="115">
        <v>6.8425867500404275E-2</v>
      </c>
    </row>
    <row r="59" spans="2:26" x14ac:dyDescent="0.25">
      <c r="C59" t="s">
        <v>60</v>
      </c>
      <c r="D59" t="s">
        <v>53</v>
      </c>
      <c r="E59" s="115">
        <v>6.3849584569070278E-2</v>
      </c>
      <c r="F59" s="115">
        <v>7.7254791626431757E-2</v>
      </c>
      <c r="G59" s="115">
        <v>1.734949301531212E-2</v>
      </c>
    </row>
    <row r="60" spans="2:26" x14ac:dyDescent="0.25">
      <c r="C60" t="s">
        <v>69</v>
      </c>
      <c r="D60" t="s">
        <v>54</v>
      </c>
      <c r="E60" s="115">
        <v>2.1358397942161482E-3</v>
      </c>
      <c r="F60" s="115">
        <v>1.9166752523982804E-2</v>
      </c>
      <c r="G60" s="115">
        <v>6.775178569610448E-3</v>
      </c>
    </row>
    <row r="61" spans="2:26" x14ac:dyDescent="0.25">
      <c r="C61" t="s">
        <v>66</v>
      </c>
      <c r="D61" t="s">
        <v>55</v>
      </c>
      <c r="E61" s="115">
        <v>1.203291335921754E-2</v>
      </c>
      <c r="F61" s="115">
        <v>7.130513780542605E-2</v>
      </c>
      <c r="G61" s="115">
        <v>0.10731060224345938</v>
      </c>
    </row>
    <row r="63" spans="2:26" x14ac:dyDescent="0.25">
      <c r="B63" s="60" t="s">
        <v>101</v>
      </c>
      <c r="C63" s="60" t="s">
        <v>83</v>
      </c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</row>
    <row r="64" spans="2:26" x14ac:dyDescent="0.25">
      <c r="C64" t="s">
        <v>85</v>
      </c>
    </row>
    <row r="65" spans="2:26" x14ac:dyDescent="0.25">
      <c r="C65" t="s">
        <v>84</v>
      </c>
    </row>
    <row r="66" spans="2:26" x14ac:dyDescent="0.25">
      <c r="C66" s="17" t="s">
        <v>86</v>
      </c>
    </row>
    <row r="67" spans="2:26" x14ac:dyDescent="0.25">
      <c r="C67" s="17" t="s">
        <v>87</v>
      </c>
      <c r="D67" s="11" t="s">
        <v>88</v>
      </c>
    </row>
    <row r="68" spans="2:26" x14ac:dyDescent="0.25">
      <c r="C68" s="12" t="s">
        <v>89</v>
      </c>
    </row>
    <row r="69" spans="2:26" x14ac:dyDescent="0.25">
      <c r="C69" s="12" t="s">
        <v>76</v>
      </c>
    </row>
    <row r="71" spans="2:26" x14ac:dyDescent="0.25">
      <c r="B71" s="60" t="s">
        <v>95</v>
      </c>
      <c r="C71" s="60" t="s">
        <v>91</v>
      </c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</row>
    <row r="72" spans="2:26" x14ac:dyDescent="0.25">
      <c r="C72" t="s">
        <v>92</v>
      </c>
    </row>
    <row r="73" spans="2:26" x14ac:dyDescent="0.25">
      <c r="C73" t="s">
        <v>94</v>
      </c>
    </row>
    <row r="74" spans="2:26" x14ac:dyDescent="0.25">
      <c r="C74" t="s">
        <v>87</v>
      </c>
      <c r="D74" s="11" t="s">
        <v>93</v>
      </c>
    </row>
    <row r="75" spans="2:26" x14ac:dyDescent="0.25">
      <c r="C75" s="12" t="s">
        <v>96</v>
      </c>
    </row>
    <row r="77" spans="2:26" x14ac:dyDescent="0.25">
      <c r="C77" s="14" t="s">
        <v>98</v>
      </c>
    </row>
    <row r="78" spans="2:26" x14ac:dyDescent="0.25">
      <c r="C78" s="18" t="s">
        <v>90</v>
      </c>
      <c r="D78" s="18" t="s">
        <v>99</v>
      </c>
    </row>
    <row r="79" spans="2:26" x14ac:dyDescent="0.25">
      <c r="C79" t="s">
        <v>72</v>
      </c>
      <c r="D79" s="19">
        <v>0.76594997404879628</v>
      </c>
    </row>
    <row r="80" spans="2:26" x14ac:dyDescent="0.25">
      <c r="C80" t="s">
        <v>73</v>
      </c>
      <c r="D80" s="19">
        <v>0.87925161684658604</v>
      </c>
    </row>
    <row r="81" spans="3:26" x14ac:dyDescent="0.25">
      <c r="C81" t="s">
        <v>74</v>
      </c>
      <c r="D81" s="19">
        <v>1</v>
      </c>
    </row>
    <row r="83" spans="3:26" x14ac:dyDescent="0.25">
      <c r="C83" s="14" t="s">
        <v>81</v>
      </c>
    </row>
    <row r="84" spans="3:26" x14ac:dyDescent="0.25">
      <c r="C84" t="s">
        <v>97</v>
      </c>
      <c r="D84" s="11"/>
    </row>
    <row r="85" spans="3:26" x14ac:dyDescent="0.25">
      <c r="C85" s="14" t="s">
        <v>77</v>
      </c>
    </row>
    <row r="86" spans="3:26" x14ac:dyDescent="0.25">
      <c r="C86" s="15" t="s">
        <v>90</v>
      </c>
      <c r="D86" s="15" t="s">
        <v>56</v>
      </c>
      <c r="E86" s="15" t="s">
        <v>40</v>
      </c>
      <c r="F86" s="15">
        <v>2006</v>
      </c>
      <c r="G86" s="15">
        <v>2007</v>
      </c>
      <c r="H86" s="15">
        <v>2008</v>
      </c>
      <c r="I86" s="15">
        <v>2009</v>
      </c>
      <c r="J86" s="15">
        <v>2010</v>
      </c>
      <c r="K86" s="15">
        <v>2011</v>
      </c>
      <c r="L86" s="15">
        <v>2012</v>
      </c>
      <c r="M86" s="15">
        <v>2013</v>
      </c>
      <c r="N86" s="15">
        <v>2014</v>
      </c>
      <c r="O86" s="15">
        <v>2015</v>
      </c>
      <c r="P86" s="15">
        <v>2016</v>
      </c>
      <c r="Q86" s="15">
        <v>2017</v>
      </c>
      <c r="R86" s="15">
        <v>2018</v>
      </c>
      <c r="S86" s="15">
        <v>2019</v>
      </c>
      <c r="T86" s="15">
        <v>2020</v>
      </c>
      <c r="U86" s="15">
        <v>2021</v>
      </c>
      <c r="V86" s="15">
        <v>2022</v>
      </c>
      <c r="W86" s="15">
        <v>2023</v>
      </c>
      <c r="X86" s="15">
        <v>2024</v>
      </c>
      <c r="Y86" s="15">
        <v>2025</v>
      </c>
      <c r="Z86" s="15">
        <v>2026</v>
      </c>
    </row>
    <row r="87" spans="3:26" x14ac:dyDescent="0.25">
      <c r="C87" t="s">
        <v>72</v>
      </c>
      <c r="D87" t="s">
        <v>61</v>
      </c>
      <c r="E87" t="s">
        <v>41</v>
      </c>
      <c r="F87" s="20">
        <v>928253657.3584609</v>
      </c>
      <c r="G87" s="20">
        <v>916203701.37665641</v>
      </c>
      <c r="H87" s="20">
        <v>926530928.50374734</v>
      </c>
      <c r="I87" s="20">
        <v>862438436.31184077</v>
      </c>
      <c r="J87" s="20">
        <v>853671149.15957451</v>
      </c>
      <c r="K87" s="20">
        <v>859198564.80309129</v>
      </c>
      <c r="L87" s="20">
        <v>859790420.43449175</v>
      </c>
      <c r="M87" s="20">
        <v>849838974.66067111</v>
      </c>
      <c r="N87" s="20">
        <v>858765173.58362532</v>
      </c>
      <c r="O87" s="20">
        <v>865555880.641608</v>
      </c>
      <c r="P87" s="20">
        <v>869785558.24660945</v>
      </c>
      <c r="Q87" s="20">
        <v>872323623.28355706</v>
      </c>
      <c r="R87" s="20">
        <v>873317555.02165079</v>
      </c>
      <c r="S87" s="20">
        <v>874252783.34992826</v>
      </c>
      <c r="T87" s="20">
        <v>874399268.4885639</v>
      </c>
      <c r="U87" s="20">
        <v>873642188.35739255</v>
      </c>
      <c r="V87" s="20">
        <v>872505151.52458131</v>
      </c>
      <c r="W87" s="20">
        <v>870705824.90989566</v>
      </c>
      <c r="X87" s="20">
        <v>869075898.14335048</v>
      </c>
      <c r="Y87" s="20">
        <v>867471818.77147484</v>
      </c>
      <c r="Z87" s="20">
        <v>868514830.24392056</v>
      </c>
    </row>
    <row r="88" spans="3:26" x14ac:dyDescent="0.25">
      <c r="C88" t="s">
        <v>72</v>
      </c>
      <c r="D88" t="s">
        <v>59</v>
      </c>
      <c r="E88" t="s">
        <v>42</v>
      </c>
      <c r="F88" s="20">
        <v>3093991035.6606917</v>
      </c>
      <c r="G88" s="20">
        <v>3053826953.9010739</v>
      </c>
      <c r="H88" s="20">
        <v>3088248954.7207408</v>
      </c>
      <c r="I88" s="20">
        <v>2874620282.5114431</v>
      </c>
      <c r="J88" s="20">
        <v>2845397765.9706874</v>
      </c>
      <c r="K88" s="20">
        <v>2863821366.3689647</v>
      </c>
      <c r="L88" s="20">
        <v>2865794098.7179751</v>
      </c>
      <c r="M88" s="20">
        <v>2832624626.3738713</v>
      </c>
      <c r="N88" s="20">
        <v>2862376816.6628237</v>
      </c>
      <c r="O88" s="20">
        <v>2885011132.829145</v>
      </c>
      <c r="P88" s="20">
        <v>2899109202.3491197</v>
      </c>
      <c r="Q88" s="20">
        <v>2907568905.5886259</v>
      </c>
      <c r="R88" s="20">
        <v>2910881810.2708135</v>
      </c>
      <c r="S88" s="20">
        <v>2913999048.7982874</v>
      </c>
      <c r="T88" s="20">
        <v>2914487302.9540391</v>
      </c>
      <c r="U88" s="20">
        <v>2911963855.7038684</v>
      </c>
      <c r="V88" s="20">
        <v>2908173962.9950747</v>
      </c>
      <c r="W88" s="20">
        <v>2902176571.6872878</v>
      </c>
      <c r="X88" s="20">
        <v>2896743812.2637219</v>
      </c>
      <c r="Y88" s="20">
        <v>2891397205.5924435</v>
      </c>
      <c r="Z88" s="20">
        <v>2891399758.6040421</v>
      </c>
    </row>
    <row r="89" spans="3:26" x14ac:dyDescent="0.25">
      <c r="C89" t="s">
        <v>72</v>
      </c>
      <c r="D89" t="s">
        <v>58</v>
      </c>
      <c r="E89" t="s">
        <v>43</v>
      </c>
      <c r="F89" s="20">
        <v>3338281065.097734</v>
      </c>
      <c r="G89" s="20">
        <v>3294945776.7630868</v>
      </c>
      <c r="H89" s="20">
        <v>3332085610.7944856</v>
      </c>
      <c r="I89" s="20">
        <v>3101589612.8492355</v>
      </c>
      <c r="J89" s="20">
        <v>3070059795.0449381</v>
      </c>
      <c r="K89" s="20">
        <v>3089938054.4360042</v>
      </c>
      <c r="L89" s="20">
        <v>3092066546.3971324</v>
      </c>
      <c r="M89" s="20">
        <v>3056278135.8331184</v>
      </c>
      <c r="N89" s="20">
        <v>3088379448.4555659</v>
      </c>
      <c r="O89" s="20">
        <v>3112800886.0772595</v>
      </c>
      <c r="P89" s="20">
        <v>3128012086.7531886</v>
      </c>
      <c r="Q89" s="20">
        <v>3137139736.7092791</v>
      </c>
      <c r="R89" s="20">
        <v>3140714216.028563</v>
      </c>
      <c r="S89" s="20">
        <v>3144077580.1209989</v>
      </c>
      <c r="T89" s="20">
        <v>3144604385.0096736</v>
      </c>
      <c r="U89" s="20">
        <v>3141881695.7462201</v>
      </c>
      <c r="V89" s="20">
        <v>3137792567.199079</v>
      </c>
      <c r="W89" s="20">
        <v>3131321644.1705341</v>
      </c>
      <c r="X89" s="20">
        <v>3125459934.2606182</v>
      </c>
      <c r="Y89" s="20">
        <v>3119691179.4040155</v>
      </c>
      <c r="Z89" s="20">
        <v>3119692005.8305521</v>
      </c>
    </row>
    <row r="90" spans="3:26" x14ac:dyDescent="0.25">
      <c r="C90" t="s">
        <v>72</v>
      </c>
      <c r="D90" t="s">
        <v>70</v>
      </c>
      <c r="E90" t="s">
        <v>44</v>
      </c>
      <c r="F90" s="20">
        <v>427306354.52273756</v>
      </c>
      <c r="G90" s="20">
        <v>421759354.81858653</v>
      </c>
      <c r="H90" s="20">
        <v>426513324.53475589</v>
      </c>
      <c r="I90" s="20">
        <v>397009396.40724772</v>
      </c>
      <c r="J90" s="20">
        <v>392973519.48676258</v>
      </c>
      <c r="K90" s="20">
        <v>395517974.66864085</v>
      </c>
      <c r="L90" s="20">
        <v>395790425.70640689</v>
      </c>
      <c r="M90" s="20">
        <v>391209440.7761209</v>
      </c>
      <c r="N90" s="20">
        <v>395318470.12523925</v>
      </c>
      <c r="O90" s="20">
        <v>398444460.8009299</v>
      </c>
      <c r="P90" s="20">
        <v>400391523.55028975</v>
      </c>
      <c r="Q90" s="20">
        <v>401559880.18414992</v>
      </c>
      <c r="R90" s="20">
        <v>402017420.36649394</v>
      </c>
      <c r="S90" s="20">
        <v>402447937.39644009</v>
      </c>
      <c r="T90" s="20">
        <v>402515369.42871499</v>
      </c>
      <c r="U90" s="20">
        <v>402166860.0009653</v>
      </c>
      <c r="V90" s="20">
        <v>401643443.73415595</v>
      </c>
      <c r="W90" s="20">
        <v>400815153.2230202</v>
      </c>
      <c r="X90" s="20">
        <v>400064843.15504444</v>
      </c>
      <c r="Y90" s="20">
        <v>399326431.51149452</v>
      </c>
      <c r="Z90" s="20">
        <v>399326529.55455464</v>
      </c>
    </row>
    <row r="91" spans="3:26" x14ac:dyDescent="0.25">
      <c r="C91" t="s">
        <v>72</v>
      </c>
      <c r="D91" t="s">
        <v>65</v>
      </c>
      <c r="E91" t="s">
        <v>45</v>
      </c>
      <c r="F91" s="20">
        <v>343164381.54392976</v>
      </c>
      <c r="G91" s="20">
        <v>338709655.55459744</v>
      </c>
      <c r="H91" s="20">
        <v>342527509.09283924</v>
      </c>
      <c r="I91" s="20">
        <v>318833273.9338482</v>
      </c>
      <c r="J91" s="20">
        <v>315592111.7261095</v>
      </c>
      <c r="K91" s="20">
        <v>317635531.81479681</v>
      </c>
      <c r="L91" s="20">
        <v>317854333.83092976</v>
      </c>
      <c r="M91" s="20">
        <v>314175402.2076931</v>
      </c>
      <c r="N91" s="20">
        <v>317475312.21467394</v>
      </c>
      <c r="O91" s="20">
        <v>319985756.17503494</v>
      </c>
      <c r="P91" s="20">
        <v>321549417.88317305</v>
      </c>
      <c r="Q91" s="20">
        <v>322487710.46281224</v>
      </c>
      <c r="R91" s="20">
        <v>322855155.25281763</v>
      </c>
      <c r="S91" s="20">
        <v>323200898.08758211</v>
      </c>
      <c r="T91" s="20">
        <v>323255051.90815359</v>
      </c>
      <c r="U91" s="20">
        <v>322975168.35161364</v>
      </c>
      <c r="V91" s="20">
        <v>322554819.30323529</v>
      </c>
      <c r="W91" s="20">
        <v>321889629.56761789</v>
      </c>
      <c r="X91" s="20">
        <v>321287064.94924086</v>
      </c>
      <c r="Y91" s="20">
        <v>320694055.80649906</v>
      </c>
      <c r="Z91" s="20">
        <v>320694670.93133014</v>
      </c>
    </row>
    <row r="92" spans="3:26" x14ac:dyDescent="0.25">
      <c r="C92" t="s">
        <v>72</v>
      </c>
      <c r="D92" t="s">
        <v>63</v>
      </c>
      <c r="E92" t="s">
        <v>46</v>
      </c>
      <c r="F92" s="20">
        <v>385007071.41005021</v>
      </c>
      <c r="G92" s="20">
        <v>380009172.15439111</v>
      </c>
      <c r="H92" s="20">
        <v>384292543.88200974</v>
      </c>
      <c r="I92" s="20">
        <v>357709225.27877539</v>
      </c>
      <c r="J92" s="20">
        <v>354072861.95938855</v>
      </c>
      <c r="K92" s="20">
        <v>356365440.1706422</v>
      </c>
      <c r="L92" s="20">
        <v>356610921.13539428</v>
      </c>
      <c r="M92" s="20">
        <v>352483410.33777714</v>
      </c>
      <c r="N92" s="20">
        <v>356185684.68801236</v>
      </c>
      <c r="O92" s="20">
        <v>359002231.88550729</v>
      </c>
      <c r="P92" s="20">
        <v>360756553.858603</v>
      </c>
      <c r="Q92" s="20">
        <v>361809254.24839091</v>
      </c>
      <c r="R92" s="20">
        <v>362221502.28493947</v>
      </c>
      <c r="S92" s="20">
        <v>362609402.20530647</v>
      </c>
      <c r="T92" s="20">
        <v>362670159.10487187</v>
      </c>
      <c r="U92" s="20">
        <v>362356148.81057948</v>
      </c>
      <c r="V92" s="20">
        <v>361884545.79817474</v>
      </c>
      <c r="W92" s="20">
        <v>361138248.20490503</v>
      </c>
      <c r="X92" s="20">
        <v>360462211.72928685</v>
      </c>
      <c r="Y92" s="20">
        <v>359796895.84673756</v>
      </c>
      <c r="Z92" s="20">
        <v>359797755.190458</v>
      </c>
    </row>
    <row r="93" spans="3:26" x14ac:dyDescent="0.25">
      <c r="C93" t="s">
        <v>72</v>
      </c>
      <c r="D93" t="s">
        <v>64</v>
      </c>
      <c r="E93" t="s">
        <v>47</v>
      </c>
      <c r="F93" s="20">
        <v>176942512.24867278</v>
      </c>
      <c r="G93" s="20">
        <v>174645565.21592534</v>
      </c>
      <c r="H93" s="20">
        <v>176614127.9012911</v>
      </c>
      <c r="I93" s="20">
        <v>164396899.88951391</v>
      </c>
      <c r="J93" s="20">
        <v>162725690.94567624</v>
      </c>
      <c r="K93" s="20">
        <v>163779319.77057058</v>
      </c>
      <c r="L93" s="20">
        <v>163892138.52595961</v>
      </c>
      <c r="M93" s="20">
        <v>161995206.79639649</v>
      </c>
      <c r="N93" s="20">
        <v>163696707.29654378</v>
      </c>
      <c r="O93" s="20">
        <v>164991143.09785646</v>
      </c>
      <c r="P93" s="20">
        <v>165797398.77538398</v>
      </c>
      <c r="Q93" s="20">
        <v>166281201.45187002</v>
      </c>
      <c r="R93" s="20">
        <v>166470663.43496898</v>
      </c>
      <c r="S93" s="20">
        <v>166648935.44997236</v>
      </c>
      <c r="T93" s="20">
        <v>166676858.25774354</v>
      </c>
      <c r="U93" s="20">
        <v>166532544.62178734</v>
      </c>
      <c r="V93" s="20">
        <v>166315804.13051966</v>
      </c>
      <c r="W93" s="20">
        <v>165972818.81714702</v>
      </c>
      <c r="X93" s="20">
        <v>165662124.28385043</v>
      </c>
      <c r="Y93" s="20">
        <v>165356356.74751383</v>
      </c>
      <c r="Z93" s="20">
        <v>165356708.76471749</v>
      </c>
    </row>
    <row r="94" spans="3:26" x14ac:dyDescent="0.25">
      <c r="C94" t="s">
        <v>72</v>
      </c>
      <c r="D94" t="s">
        <v>71</v>
      </c>
      <c r="E94" t="s">
        <v>48</v>
      </c>
      <c r="F94" s="20">
        <v>206955201.99811313</v>
      </c>
      <c r="G94" s="20">
        <v>204268650.69339824</v>
      </c>
      <c r="H94" s="20">
        <v>206571117.65296781</v>
      </c>
      <c r="I94" s="20">
        <v>192281624.08298314</v>
      </c>
      <c r="J94" s="20">
        <v>190326947.50380751</v>
      </c>
      <c r="K94" s="20">
        <v>191559291.06848231</v>
      </c>
      <c r="L94" s="20">
        <v>191691245.95040408</v>
      </c>
      <c r="M94" s="20">
        <v>189472559.86824515</v>
      </c>
      <c r="N94" s="20">
        <v>191462666.00629401</v>
      </c>
      <c r="O94" s="20">
        <v>192976661.81956565</v>
      </c>
      <c r="P94" s="20">
        <v>193919673.22188103</v>
      </c>
      <c r="Q94" s="20">
        <v>194485537.69032881</v>
      </c>
      <c r="R94" s="20">
        <v>194707135.8946546</v>
      </c>
      <c r="S94" s="20">
        <v>194915646.10741672</v>
      </c>
      <c r="T94" s="20">
        <v>194948305.13462958</v>
      </c>
      <c r="U94" s="20">
        <v>194779513.26375106</v>
      </c>
      <c r="V94" s="20">
        <v>194526009.616824</v>
      </c>
      <c r="W94" s="20">
        <v>194124847.71452397</v>
      </c>
      <c r="X94" s="20">
        <v>193761453.69981861</v>
      </c>
      <c r="Y94" s="20">
        <v>193403822.39096686</v>
      </c>
      <c r="Z94" s="20">
        <v>193404718.26008043</v>
      </c>
    </row>
    <row r="95" spans="3:26" x14ac:dyDescent="0.25">
      <c r="C95" t="s">
        <v>72</v>
      </c>
      <c r="D95" t="s">
        <v>67</v>
      </c>
      <c r="E95" t="s">
        <v>49</v>
      </c>
      <c r="F95" s="20">
        <v>347867182.73848772</v>
      </c>
      <c r="G95" s="20">
        <v>343351408.19099849</v>
      </c>
      <c r="H95" s="20">
        <v>347221582.44533414</v>
      </c>
      <c r="I95" s="20">
        <v>323202636.20499927</v>
      </c>
      <c r="J95" s="20">
        <v>319917056.38773555</v>
      </c>
      <c r="K95" s="20">
        <v>321988479.96090692</v>
      </c>
      <c r="L95" s="20">
        <v>322210280.48865169</v>
      </c>
      <c r="M95" s="20">
        <v>318480931.96621764</v>
      </c>
      <c r="N95" s="20">
        <v>321826064.67566234</v>
      </c>
      <c r="O95" s="20">
        <v>324370912.31976974</v>
      </c>
      <c r="P95" s="20">
        <v>325956002.79658079</v>
      </c>
      <c r="Q95" s="20">
        <v>326907153.94692749</v>
      </c>
      <c r="R95" s="20">
        <v>327279634.28225839</v>
      </c>
      <c r="S95" s="20">
        <v>327630115.25391537</v>
      </c>
      <c r="T95" s="20">
        <v>327685011.2105177</v>
      </c>
      <c r="U95" s="20">
        <v>327401292.06731778</v>
      </c>
      <c r="V95" s="20">
        <v>326975182.46186191</v>
      </c>
      <c r="W95" s="20">
        <v>326300876.81780088</v>
      </c>
      <c r="X95" s="20">
        <v>325690054.51954943</v>
      </c>
      <c r="Y95" s="20">
        <v>325088918.64730173</v>
      </c>
      <c r="Z95" s="20">
        <v>325090206.11848885</v>
      </c>
    </row>
    <row r="96" spans="3:26" x14ac:dyDescent="0.25">
      <c r="C96" t="s">
        <v>72</v>
      </c>
      <c r="D96" t="s">
        <v>57</v>
      </c>
      <c r="E96" t="s">
        <v>50</v>
      </c>
      <c r="F96" s="20">
        <v>3009041535.7104783</v>
      </c>
      <c r="G96" s="20">
        <v>2969980210.4301505</v>
      </c>
      <c r="H96" s="20">
        <v>3003457110.9818416</v>
      </c>
      <c r="I96" s="20">
        <v>2795693888.5007563</v>
      </c>
      <c r="J96" s="20">
        <v>2767273713.7052779</v>
      </c>
      <c r="K96" s="20">
        <v>2785191470.4785819</v>
      </c>
      <c r="L96" s="20">
        <v>2787110038.9258051</v>
      </c>
      <c r="M96" s="20">
        <v>2754851277.0707645</v>
      </c>
      <c r="N96" s="20">
        <v>2783786582.741003</v>
      </c>
      <c r="O96" s="20">
        <v>2805799444.6697769</v>
      </c>
      <c r="P96" s="20">
        <v>2819510433.5737505</v>
      </c>
      <c r="Q96" s="20">
        <v>2827737864.7893109</v>
      </c>
      <c r="R96" s="20">
        <v>2830959809.4160585</v>
      </c>
      <c r="S96" s="20">
        <v>2833991460.15382</v>
      </c>
      <c r="T96" s="20">
        <v>2834466308.6642733</v>
      </c>
      <c r="U96" s="20">
        <v>2832012145.9012208</v>
      </c>
      <c r="V96" s="20">
        <v>2828326309.567111</v>
      </c>
      <c r="W96" s="20">
        <v>2822493584.3448849</v>
      </c>
      <c r="X96" s="20">
        <v>2817209988.3128939</v>
      </c>
      <c r="Y96" s="20">
        <v>2812010179.5986619</v>
      </c>
      <c r="Z96" s="20">
        <v>2812016805.0448108</v>
      </c>
    </row>
    <row r="97" spans="3:26" x14ac:dyDescent="0.25">
      <c r="C97" t="s">
        <v>72</v>
      </c>
      <c r="D97" t="s">
        <v>62</v>
      </c>
      <c r="E97" t="s">
        <v>51</v>
      </c>
      <c r="F97" s="20">
        <v>480530672.90111065</v>
      </c>
      <c r="G97" s="20">
        <v>474292751.39068747</v>
      </c>
      <c r="H97" s="20">
        <v>479638864.88158989</v>
      </c>
      <c r="I97" s="20">
        <v>446459993.82975972</v>
      </c>
      <c r="J97" s="20">
        <v>441921417.15796447</v>
      </c>
      <c r="K97" s="20">
        <v>444782803.95404965</v>
      </c>
      <c r="L97" s="20">
        <v>445089190.88025522</v>
      </c>
      <c r="M97" s="20">
        <v>439937608.77107072</v>
      </c>
      <c r="N97" s="20">
        <v>444558449.57346803</v>
      </c>
      <c r="O97" s="20">
        <v>448073806.61642599</v>
      </c>
      <c r="P97" s="20">
        <v>450263391.12231427</v>
      </c>
      <c r="Q97" s="20">
        <v>451577275.63050127</v>
      </c>
      <c r="R97" s="20">
        <v>452091805.98881197</v>
      </c>
      <c r="S97" s="20">
        <v>452575947.25164545</v>
      </c>
      <c r="T97" s="20">
        <v>452651778.46618545</v>
      </c>
      <c r="U97" s="20">
        <v>452259859.48801827</v>
      </c>
      <c r="V97" s="20">
        <v>451671247.66833639</v>
      </c>
      <c r="W97" s="20">
        <v>450739787.1542089</v>
      </c>
      <c r="X97" s="20">
        <v>449896020.15184003</v>
      </c>
      <c r="Y97" s="20">
        <v>449065633.61488008</v>
      </c>
      <c r="Z97" s="20">
        <v>449065755.93371558</v>
      </c>
    </row>
    <row r="98" spans="3:26" x14ac:dyDescent="0.25">
      <c r="C98" t="s">
        <v>72</v>
      </c>
      <c r="D98" t="s">
        <v>68</v>
      </c>
      <c r="E98" t="s">
        <v>52</v>
      </c>
      <c r="F98" s="20">
        <v>450567896.75685173</v>
      </c>
      <c r="G98" s="20">
        <v>444718931.57401085</v>
      </c>
      <c r="H98" s="20">
        <v>449731696.1013546</v>
      </c>
      <c r="I98" s="20">
        <v>418621644.25734603</v>
      </c>
      <c r="J98" s="20">
        <v>414366063.79057878</v>
      </c>
      <c r="K98" s="20">
        <v>417049033.06439501</v>
      </c>
      <c r="L98" s="20">
        <v>417336315.68904161</v>
      </c>
      <c r="M98" s="20">
        <v>412505952.8281402</v>
      </c>
      <c r="N98" s="20">
        <v>416838667.96787244</v>
      </c>
      <c r="O98" s="20">
        <v>420134830.14547598</v>
      </c>
      <c r="P98" s="20">
        <v>422187886.36274785</v>
      </c>
      <c r="Q98" s="20">
        <v>423419845.55457461</v>
      </c>
      <c r="R98" s="20">
        <v>423902293.13687354</v>
      </c>
      <c r="S98" s="20">
        <v>424356246.49059206</v>
      </c>
      <c r="T98" s="20">
        <v>424427349.36241829</v>
      </c>
      <c r="U98" s="20">
        <v>424059867.90982795</v>
      </c>
      <c r="V98" s="20">
        <v>423507958.1056127</v>
      </c>
      <c r="W98" s="20">
        <v>422634577.42789495</v>
      </c>
      <c r="X98" s="20">
        <v>421843422.26330376</v>
      </c>
      <c r="Y98" s="20">
        <v>421064813.2450816</v>
      </c>
      <c r="Z98" s="20">
        <v>421065531.43538308</v>
      </c>
    </row>
    <row r="99" spans="3:26" x14ac:dyDescent="0.25">
      <c r="C99" t="s">
        <v>72</v>
      </c>
      <c r="D99" t="s">
        <v>60</v>
      </c>
      <c r="E99" t="s">
        <v>53</v>
      </c>
      <c r="F99" s="20">
        <v>913296346.17492294</v>
      </c>
      <c r="G99" s="20">
        <v>901440555.80716026</v>
      </c>
      <c r="H99" s="20">
        <v>911601376.31836748</v>
      </c>
      <c r="I99" s="20">
        <v>848541631.30999553</v>
      </c>
      <c r="J99" s="20">
        <v>839915614.85581088</v>
      </c>
      <c r="K99" s="20">
        <v>845353965.1073786</v>
      </c>
      <c r="L99" s="20">
        <v>845936283.93945229</v>
      </c>
      <c r="M99" s="20">
        <v>836145189.6708318</v>
      </c>
      <c r="N99" s="20">
        <v>844927557.2887131</v>
      </c>
      <c r="O99" s="20">
        <v>851608843.05024576</v>
      </c>
      <c r="P99" s="20">
        <v>855770366.21961164</v>
      </c>
      <c r="Q99" s="20">
        <v>858267534.43028688</v>
      </c>
      <c r="R99" s="20">
        <v>859245450.56081021</v>
      </c>
      <c r="S99" s="20">
        <v>860165609.19232666</v>
      </c>
      <c r="T99" s="20">
        <v>860309733.95911276</v>
      </c>
      <c r="U99" s="20">
        <v>859564852.95371139</v>
      </c>
      <c r="V99" s="20">
        <v>858446137.63636172</v>
      </c>
      <c r="W99" s="20">
        <v>856675804.26924729</v>
      </c>
      <c r="X99" s="20">
        <v>855072141.14482236</v>
      </c>
      <c r="Y99" s="20">
        <v>853493908.92597246</v>
      </c>
      <c r="Z99" s="20">
        <v>853495461.49844301</v>
      </c>
    </row>
    <row r="100" spans="3:26" x14ac:dyDescent="0.25">
      <c r="C100" t="s">
        <v>72</v>
      </c>
      <c r="D100" t="s">
        <v>69</v>
      </c>
      <c r="E100" t="s">
        <v>54</v>
      </c>
      <c r="F100" s="20">
        <v>30550781.0777133</v>
      </c>
      <c r="G100" s="20">
        <v>30154191.671059303</v>
      </c>
      <c r="H100" s="20">
        <v>30494082.446170725</v>
      </c>
      <c r="I100" s="20">
        <v>28384663.665907465</v>
      </c>
      <c r="J100" s="20">
        <v>28096113.797764156</v>
      </c>
      <c r="K100" s="20">
        <v>28278032.677277278</v>
      </c>
      <c r="L100" s="20">
        <v>28297511.891478252</v>
      </c>
      <c r="M100" s="20">
        <v>27969988.871415075</v>
      </c>
      <c r="N100" s="20">
        <v>28263768.860310931</v>
      </c>
      <c r="O100" s="20">
        <v>28487265.318468373</v>
      </c>
      <c r="P100" s="20">
        <v>28626472.908457756</v>
      </c>
      <c r="Q100" s="20">
        <v>28710005.969372857</v>
      </c>
      <c r="R100" s="20">
        <v>28742718.354286157</v>
      </c>
      <c r="S100" s="20">
        <v>28773498.686459787</v>
      </c>
      <c r="T100" s="20">
        <v>28778319.820603594</v>
      </c>
      <c r="U100" s="20">
        <v>28753402.720452841</v>
      </c>
      <c r="V100" s="20">
        <v>28715980.445753306</v>
      </c>
      <c r="W100" s="20">
        <v>28656760.820754465</v>
      </c>
      <c r="X100" s="20">
        <v>28603116.501205947</v>
      </c>
      <c r="Y100" s="20">
        <v>28550322.873803597</v>
      </c>
      <c r="Z100" s="20">
        <v>28550348.495684244</v>
      </c>
    </row>
    <row r="101" spans="3:26" x14ac:dyDescent="0.25">
      <c r="C101" t="s">
        <v>72</v>
      </c>
      <c r="D101" t="s">
        <v>66</v>
      </c>
      <c r="E101" t="s">
        <v>55</v>
      </c>
      <c r="F101" s="20">
        <v>172117264.01954281</v>
      </c>
      <c r="G101" s="20">
        <v>169882955.06885564</v>
      </c>
      <c r="H101" s="20">
        <v>171797834.76141891</v>
      </c>
      <c r="I101" s="20">
        <v>159913772.34721082</v>
      </c>
      <c r="J101" s="20">
        <v>158288137.51608509</v>
      </c>
      <c r="K101" s="20">
        <v>159313033.7285797</v>
      </c>
      <c r="L101" s="20">
        <v>159422775.89998257</v>
      </c>
      <c r="M101" s="20">
        <v>157577573.77656406</v>
      </c>
      <c r="N101" s="20">
        <v>159232674.10882142</v>
      </c>
      <c r="O101" s="20">
        <v>160491810.45621184</v>
      </c>
      <c r="P101" s="20">
        <v>161276079.42330566</v>
      </c>
      <c r="Q101" s="20">
        <v>161746688.72993228</v>
      </c>
      <c r="R101" s="20">
        <v>161930984.05699807</v>
      </c>
      <c r="S101" s="20">
        <v>162104394.56803745</v>
      </c>
      <c r="T101" s="20">
        <v>162131555.91675028</v>
      </c>
      <c r="U101" s="20">
        <v>161991177.73478699</v>
      </c>
      <c r="V101" s="20">
        <v>161780347.78846622</v>
      </c>
      <c r="W101" s="20">
        <v>161446715.73483276</v>
      </c>
      <c r="X101" s="20">
        <v>161144493.88697249</v>
      </c>
      <c r="Y101" s="20">
        <v>160847064.67614335</v>
      </c>
      <c r="Z101" s="20">
        <v>160851379.89196625</v>
      </c>
    </row>
    <row r="102" spans="3:26" x14ac:dyDescent="0.25">
      <c r="C102" t="s">
        <v>73</v>
      </c>
      <c r="D102" t="s">
        <v>61</v>
      </c>
      <c r="E102" t="s">
        <v>41</v>
      </c>
      <c r="F102" s="20">
        <v>1735267650.7969723</v>
      </c>
      <c r="G102" s="20">
        <v>1781861198.507067</v>
      </c>
      <c r="H102" s="20">
        <v>1710347873.9034517</v>
      </c>
      <c r="I102" s="20">
        <v>1502647285.4003615</v>
      </c>
      <c r="J102" s="20">
        <v>1562131471.6139905</v>
      </c>
      <c r="K102" s="20">
        <v>1574112493.8177161</v>
      </c>
      <c r="L102" s="20">
        <v>1589089024.0905263</v>
      </c>
      <c r="M102" s="20">
        <v>1606658227.1096609</v>
      </c>
      <c r="N102" s="20">
        <v>1605959715.9858327</v>
      </c>
      <c r="O102" s="20">
        <v>1619351809.6290047</v>
      </c>
      <c r="P102" s="20">
        <v>1626050060.2453814</v>
      </c>
      <c r="Q102" s="20">
        <v>1629929014.5511363</v>
      </c>
      <c r="R102" s="20">
        <v>1632281932.7892032</v>
      </c>
      <c r="S102" s="20">
        <v>1636543153.6663392</v>
      </c>
      <c r="T102" s="20">
        <v>1638992579.751277</v>
      </c>
      <c r="U102" s="20">
        <v>1641815273.578867</v>
      </c>
      <c r="V102" s="20">
        <v>1644242110.7672012</v>
      </c>
      <c r="W102" s="20">
        <v>1645691473.1411338</v>
      </c>
      <c r="X102" s="20">
        <v>1647279490.9373066</v>
      </c>
      <c r="Y102" s="20">
        <v>1648912686.5266862</v>
      </c>
      <c r="Z102" s="20">
        <v>1648919057.7491026</v>
      </c>
    </row>
    <row r="103" spans="3:26" x14ac:dyDescent="0.25">
      <c r="C103" t="s">
        <v>73</v>
      </c>
      <c r="D103" t="s">
        <v>59</v>
      </c>
      <c r="E103" t="s">
        <v>42</v>
      </c>
      <c r="F103" s="20">
        <v>1517552883.3794646</v>
      </c>
      <c r="G103" s="20">
        <v>1558300587.4249227</v>
      </c>
      <c r="H103" s="20">
        <v>1495759657.8441606</v>
      </c>
      <c r="I103" s="20">
        <v>1314118153.2510724</v>
      </c>
      <c r="J103" s="20">
        <v>1366139176.2111406</v>
      </c>
      <c r="K103" s="20">
        <v>1376617003.5265677</v>
      </c>
      <c r="L103" s="20">
        <v>1389714508.5068998</v>
      </c>
      <c r="M103" s="20">
        <v>1405079397.4265556</v>
      </c>
      <c r="N103" s="20">
        <v>1404468524.7640293</v>
      </c>
      <c r="O103" s="20">
        <v>1416180383.9192145</v>
      </c>
      <c r="P103" s="20">
        <v>1422038240.793232</v>
      </c>
      <c r="Q103" s="20">
        <v>1425430523.4122801</v>
      </c>
      <c r="R103" s="20">
        <v>1427488233.5614293</v>
      </c>
      <c r="S103" s="20">
        <v>1431214821.806098</v>
      </c>
      <c r="T103" s="20">
        <v>1433356931.4778337</v>
      </c>
      <c r="U103" s="20">
        <v>1435825476.9814565</v>
      </c>
      <c r="V103" s="20">
        <v>1437947831.8648417</v>
      </c>
      <c r="W103" s="20">
        <v>1439215350.4799743</v>
      </c>
      <c r="X103" s="20">
        <v>1440604128.1618111</v>
      </c>
      <c r="Y103" s="20">
        <v>1442032415.4203486</v>
      </c>
      <c r="Z103" s="20">
        <v>1442033184.3569596</v>
      </c>
    </row>
    <row r="104" spans="3:26" x14ac:dyDescent="0.25">
      <c r="C104" t="s">
        <v>73</v>
      </c>
      <c r="D104" t="s">
        <v>58</v>
      </c>
      <c r="E104" t="s">
        <v>43</v>
      </c>
      <c r="F104" s="20">
        <v>2081056146.4907405</v>
      </c>
      <c r="G104" s="20">
        <v>2136934436.3928015</v>
      </c>
      <c r="H104" s="20">
        <v>2051170581.0855298</v>
      </c>
      <c r="I104" s="20">
        <v>1802081291.5251658</v>
      </c>
      <c r="J104" s="20">
        <v>1873418950.1751256</v>
      </c>
      <c r="K104" s="20">
        <v>1887787442.4862995</v>
      </c>
      <c r="L104" s="20">
        <v>1905748360.7129617</v>
      </c>
      <c r="M104" s="20">
        <v>1926818596.1404023</v>
      </c>
      <c r="N104" s="20">
        <v>1925980892.0162189</v>
      </c>
      <c r="O104" s="20">
        <v>1942041641.3638496</v>
      </c>
      <c r="P104" s="20">
        <v>1950074658.9848168</v>
      </c>
      <c r="Q104" s="20">
        <v>1954726576.3396065</v>
      </c>
      <c r="R104" s="20">
        <v>1957548362.9148762</v>
      </c>
      <c r="S104" s="20">
        <v>1962658721.4776297</v>
      </c>
      <c r="T104" s="20">
        <v>1965596247.1135697</v>
      </c>
      <c r="U104" s="20">
        <v>1968981421.9232719</v>
      </c>
      <c r="V104" s="20">
        <v>1971891857.3509102</v>
      </c>
      <c r="W104" s="20">
        <v>1973630035.5941226</v>
      </c>
      <c r="X104" s="20">
        <v>1975534499.2622745</v>
      </c>
      <c r="Y104" s="20">
        <v>1977493143.347029</v>
      </c>
      <c r="Z104" s="20">
        <v>1977494349.0855582</v>
      </c>
    </row>
    <row r="105" spans="3:26" x14ac:dyDescent="0.25">
      <c r="C105" t="s">
        <v>73</v>
      </c>
      <c r="D105" t="s">
        <v>70</v>
      </c>
      <c r="E105" t="s">
        <v>44</v>
      </c>
      <c r="F105" s="20">
        <v>253197059.05219409</v>
      </c>
      <c r="G105" s="20">
        <v>259995635.19437355</v>
      </c>
      <c r="H105" s="20">
        <v>249560954.72052032</v>
      </c>
      <c r="I105" s="20">
        <v>219254864.39016739</v>
      </c>
      <c r="J105" s="20">
        <v>227934344.47065336</v>
      </c>
      <c r="K105" s="20">
        <v>229682524.11604068</v>
      </c>
      <c r="L105" s="20">
        <v>231867785.51830339</v>
      </c>
      <c r="M105" s="20">
        <v>234431350.01067016</v>
      </c>
      <c r="N105" s="20">
        <v>234329428.57959446</v>
      </c>
      <c r="O105" s="20">
        <v>236283501.03835633</v>
      </c>
      <c r="P105" s="20">
        <v>237260858.82871339</v>
      </c>
      <c r="Q105" s="20">
        <v>237826846.34191579</v>
      </c>
      <c r="R105" s="20">
        <v>238170166.277486</v>
      </c>
      <c r="S105" s="20">
        <v>238791931.22168189</v>
      </c>
      <c r="T105" s="20">
        <v>239149332.84833419</v>
      </c>
      <c r="U105" s="20">
        <v>239561198.86532724</v>
      </c>
      <c r="V105" s="20">
        <v>239915304.49197367</v>
      </c>
      <c r="W105" s="20">
        <v>240126784.42730933</v>
      </c>
      <c r="X105" s="20">
        <v>240358495.9073965</v>
      </c>
      <c r="Y105" s="20">
        <v>240596799.38749537</v>
      </c>
      <c r="Z105" s="20">
        <v>240596906.36390918</v>
      </c>
    </row>
    <row r="106" spans="3:26" x14ac:dyDescent="0.25">
      <c r="C106" t="s">
        <v>73</v>
      </c>
      <c r="D106" t="s">
        <v>65</v>
      </c>
      <c r="E106" t="s">
        <v>45</v>
      </c>
      <c r="F106" s="20">
        <v>446068591.95536715</v>
      </c>
      <c r="G106" s="20">
        <v>458045947.84723872</v>
      </c>
      <c r="H106" s="20">
        <v>439662704.20333689</v>
      </c>
      <c r="I106" s="20">
        <v>386271108.37699687</v>
      </c>
      <c r="J106" s="20">
        <v>401562136.92566937</v>
      </c>
      <c r="K106" s="20">
        <v>404641983.25493574</v>
      </c>
      <c r="L106" s="20">
        <v>408491856.07893574</v>
      </c>
      <c r="M106" s="20">
        <v>413008202.38950276</v>
      </c>
      <c r="N106" s="20">
        <v>412828642.84240466</v>
      </c>
      <c r="O106" s="20">
        <v>416271219.75669253</v>
      </c>
      <c r="P106" s="20">
        <v>417993074.72220111</v>
      </c>
      <c r="Q106" s="20">
        <v>418990200.25763804</v>
      </c>
      <c r="R106" s="20">
        <v>419595042.35502774</v>
      </c>
      <c r="S106" s="20">
        <v>420690433.48722684</v>
      </c>
      <c r="T106" s="20">
        <v>421320083.93008792</v>
      </c>
      <c r="U106" s="20">
        <v>422045686.72722191</v>
      </c>
      <c r="V106" s="20">
        <v>422669530.45934469</v>
      </c>
      <c r="W106" s="20">
        <v>423042104.12720299</v>
      </c>
      <c r="X106" s="20">
        <v>423450320.61300761</v>
      </c>
      <c r="Y106" s="20">
        <v>423870150.52028883</v>
      </c>
      <c r="Z106" s="20">
        <v>423871699.5372172</v>
      </c>
    </row>
    <row r="107" spans="3:26" x14ac:dyDescent="0.25">
      <c r="C107" t="s">
        <v>73</v>
      </c>
      <c r="D107" t="s">
        <v>63</v>
      </c>
      <c r="E107" t="s">
        <v>46</v>
      </c>
      <c r="F107" s="20">
        <v>1332090442.623348</v>
      </c>
      <c r="G107" s="20">
        <v>1367858307.9229898</v>
      </c>
      <c r="H107" s="20">
        <v>1312960600.2518158</v>
      </c>
      <c r="I107" s="20">
        <v>1153517779.5750518</v>
      </c>
      <c r="J107" s="20">
        <v>1199181234.3775489</v>
      </c>
      <c r="K107" s="20">
        <v>1208378550.516711</v>
      </c>
      <c r="L107" s="20">
        <v>1219875389.5380037</v>
      </c>
      <c r="M107" s="20">
        <v>1233362512.0666518</v>
      </c>
      <c r="N107" s="20">
        <v>1232826295.0792091</v>
      </c>
      <c r="O107" s="20">
        <v>1243106830.1543565</v>
      </c>
      <c r="P107" s="20">
        <v>1248248789.4505336</v>
      </c>
      <c r="Q107" s="20">
        <v>1251226496.0629373</v>
      </c>
      <c r="R107" s="20">
        <v>1253032730.3321948</v>
      </c>
      <c r="S107" s="20">
        <v>1256303886.5724051</v>
      </c>
      <c r="T107" s="20">
        <v>1258184205.7705181</v>
      </c>
      <c r="U107" s="20">
        <v>1260351066.5821385</v>
      </c>
      <c r="V107" s="20">
        <v>1262214045.2545631</v>
      </c>
      <c r="W107" s="20">
        <v>1263326658.4962878</v>
      </c>
      <c r="X107" s="20">
        <v>1264545711.5501647</v>
      </c>
      <c r="Y107" s="20">
        <v>1265799445.6554179</v>
      </c>
      <c r="Z107" s="20">
        <v>1265802071.3562558</v>
      </c>
    </row>
    <row r="108" spans="3:26" x14ac:dyDescent="0.25">
      <c r="C108" t="s">
        <v>73</v>
      </c>
      <c r="D108" t="s">
        <v>64</v>
      </c>
      <c r="E108" t="s">
        <v>47</v>
      </c>
      <c r="F108" s="20">
        <v>602392729.99366498</v>
      </c>
      <c r="G108" s="20">
        <v>618567534.1469512</v>
      </c>
      <c r="H108" s="20">
        <v>593741907.49557579</v>
      </c>
      <c r="I108" s="20">
        <v>521639298.72960049</v>
      </c>
      <c r="J108" s="20">
        <v>542289047.66500068</v>
      </c>
      <c r="K108" s="20">
        <v>546448221.99761868</v>
      </c>
      <c r="L108" s="20">
        <v>551647277.57427704</v>
      </c>
      <c r="M108" s="20">
        <v>557746371.37438834</v>
      </c>
      <c r="N108" s="20">
        <v>557503885.42553735</v>
      </c>
      <c r="O108" s="20">
        <v>562152908.78878403</v>
      </c>
      <c r="P108" s="20">
        <v>564478185.51086652</v>
      </c>
      <c r="Q108" s="20">
        <v>565824752.34895122</v>
      </c>
      <c r="R108" s="20">
        <v>566641560.54579043</v>
      </c>
      <c r="S108" s="20">
        <v>568120830.02684426</v>
      </c>
      <c r="T108" s="20">
        <v>568971140.6204555</v>
      </c>
      <c r="U108" s="20">
        <v>569951029.94182754</v>
      </c>
      <c r="V108" s="20">
        <v>570793498.87073267</v>
      </c>
      <c r="W108" s="20">
        <v>571296640.47933841</v>
      </c>
      <c r="X108" s="20">
        <v>571847915.88349617</v>
      </c>
      <c r="Y108" s="20">
        <v>572414874.61706567</v>
      </c>
      <c r="Z108" s="20">
        <v>572415272.22879303</v>
      </c>
    </row>
    <row r="109" spans="3:26" x14ac:dyDescent="0.25">
      <c r="C109" t="s">
        <v>73</v>
      </c>
      <c r="D109" t="s">
        <v>71</v>
      </c>
      <c r="E109" t="s">
        <v>48</v>
      </c>
      <c r="F109" s="20">
        <v>465419442.89737988</v>
      </c>
      <c r="G109" s="20">
        <v>477916387.10531509</v>
      </c>
      <c r="H109" s="20">
        <v>458735662.05608851</v>
      </c>
      <c r="I109" s="20">
        <v>403027891.47316521</v>
      </c>
      <c r="J109" s="20">
        <v>418982258.39519942</v>
      </c>
      <c r="K109" s="20">
        <v>422195711.18839705</v>
      </c>
      <c r="L109" s="20">
        <v>426212594.90826917</v>
      </c>
      <c r="M109" s="20">
        <v>430924864.3253594</v>
      </c>
      <c r="N109" s="20">
        <v>430737515.3259353</v>
      </c>
      <c r="O109" s="20">
        <v>434329434.2784797</v>
      </c>
      <c r="P109" s="20">
        <v>436125984.83875155</v>
      </c>
      <c r="Q109" s="20">
        <v>437166366.5638299</v>
      </c>
      <c r="R109" s="20">
        <v>437797447.24757409</v>
      </c>
      <c r="S109" s="20">
        <v>438940357.41811091</v>
      </c>
      <c r="T109" s="20">
        <v>439597322.65534478</v>
      </c>
      <c r="U109" s="20">
        <v>440354402.74503785</v>
      </c>
      <c r="V109" s="20">
        <v>441005309.37127405</v>
      </c>
      <c r="W109" s="20">
        <v>441394045.61511654</v>
      </c>
      <c r="X109" s="20">
        <v>441819970.89394391</v>
      </c>
      <c r="Y109" s="20">
        <v>442258013.39476645</v>
      </c>
      <c r="Z109" s="20">
        <v>442258692.72035801</v>
      </c>
    </row>
    <row r="110" spans="3:26" x14ac:dyDescent="0.25">
      <c r="C110" t="s">
        <v>73</v>
      </c>
      <c r="D110" t="s">
        <v>67</v>
      </c>
      <c r="E110" t="s">
        <v>49</v>
      </c>
      <c r="F110" s="20">
        <v>902742654.05140293</v>
      </c>
      <c r="G110" s="20">
        <v>926982132.55615318</v>
      </c>
      <c r="H110" s="20">
        <v>889778575.84658325</v>
      </c>
      <c r="I110" s="20">
        <v>781725976.33710539</v>
      </c>
      <c r="J110" s="20">
        <v>812671584.1296072</v>
      </c>
      <c r="K110" s="20">
        <v>818904501.44208777</v>
      </c>
      <c r="L110" s="20">
        <v>826695779.4508425</v>
      </c>
      <c r="M110" s="20">
        <v>835835850.12280905</v>
      </c>
      <c r="N110" s="20">
        <v>835472461.92415309</v>
      </c>
      <c r="O110" s="20">
        <v>842439464.48032331</v>
      </c>
      <c r="P110" s="20">
        <v>845924112.24411476</v>
      </c>
      <c r="Q110" s="20">
        <v>847942070.39789748</v>
      </c>
      <c r="R110" s="20">
        <v>849166134.9703126</v>
      </c>
      <c r="S110" s="20">
        <v>851382960.62389874</v>
      </c>
      <c r="T110" s="20">
        <v>852657231.7162019</v>
      </c>
      <c r="U110" s="20">
        <v>854125688.82500768</v>
      </c>
      <c r="V110" s="20">
        <v>855388208.4388212</v>
      </c>
      <c r="W110" s="20">
        <v>856142213.87165761</v>
      </c>
      <c r="X110" s="20">
        <v>856968352.36351478</v>
      </c>
      <c r="Y110" s="20">
        <v>857817993.81235087</v>
      </c>
      <c r="Z110" s="20">
        <v>857819699.23731804</v>
      </c>
    </row>
    <row r="111" spans="3:26" x14ac:dyDescent="0.25">
      <c r="C111" t="s">
        <v>73</v>
      </c>
      <c r="D111" t="s">
        <v>57</v>
      </c>
      <c r="E111" t="s">
        <v>50</v>
      </c>
      <c r="F111" s="20">
        <v>2678359029.9126735</v>
      </c>
      <c r="G111" s="20">
        <v>2750275456.861383</v>
      </c>
      <c r="H111" s="20">
        <v>2639895736.1173239</v>
      </c>
      <c r="I111" s="20">
        <v>2319313060.3093977</v>
      </c>
      <c r="J111" s="20">
        <v>2411125990.2681322</v>
      </c>
      <c r="K111" s="20">
        <v>2429618514.4572358</v>
      </c>
      <c r="L111" s="20">
        <v>2452734559.4515166</v>
      </c>
      <c r="M111" s="20">
        <v>2479852355.1028419</v>
      </c>
      <c r="N111" s="20">
        <v>2478774213.8863325</v>
      </c>
      <c r="O111" s="20">
        <v>2499444705.2207112</v>
      </c>
      <c r="P111" s="20">
        <v>2509783352.4113913</v>
      </c>
      <c r="Q111" s="20">
        <v>2515770458.9460316</v>
      </c>
      <c r="R111" s="20">
        <v>2519402152.1932831</v>
      </c>
      <c r="S111" s="20">
        <v>2525979281.3234706</v>
      </c>
      <c r="T111" s="20">
        <v>2529759932.9536004</v>
      </c>
      <c r="U111" s="20">
        <v>2534116717.6250219</v>
      </c>
      <c r="V111" s="20">
        <v>2537862503.6393681</v>
      </c>
      <c r="W111" s="20">
        <v>2540099572.2552986</v>
      </c>
      <c r="X111" s="20">
        <v>2542550653.3908734</v>
      </c>
      <c r="Y111" s="20">
        <v>2545071465.7580142</v>
      </c>
      <c r="Z111" s="20">
        <v>2545074074.4211779</v>
      </c>
    </row>
    <row r="112" spans="3:26" x14ac:dyDescent="0.25">
      <c r="C112" t="s">
        <v>73</v>
      </c>
      <c r="D112" t="s">
        <v>62</v>
      </c>
      <c r="E112" t="s">
        <v>51</v>
      </c>
      <c r="F112" s="20">
        <v>1301827179.7658288</v>
      </c>
      <c r="G112" s="20">
        <v>1336782448.3567338</v>
      </c>
      <c r="H112" s="20">
        <v>1283131941.1040661</v>
      </c>
      <c r="I112" s="20">
        <v>1127311442.0343716</v>
      </c>
      <c r="J112" s="20">
        <v>1171937485.9438446</v>
      </c>
      <c r="K112" s="20">
        <v>1180925851.7092206</v>
      </c>
      <c r="L112" s="20">
        <v>1192161498.3593359</v>
      </c>
      <c r="M112" s="20">
        <v>1205342212.0127184</v>
      </c>
      <c r="N112" s="20">
        <v>1204818177.1377809</v>
      </c>
      <c r="O112" s="20">
        <v>1214865152.5946472</v>
      </c>
      <c r="P112" s="20">
        <v>1219890293.6472549</v>
      </c>
      <c r="Q112" s="20">
        <v>1222800350.8606086</v>
      </c>
      <c r="R112" s="20">
        <v>1224565549.9713485</v>
      </c>
      <c r="S112" s="20">
        <v>1227762390.0405412</v>
      </c>
      <c r="T112" s="20">
        <v>1229599990.9724402</v>
      </c>
      <c r="U112" s="20">
        <v>1231717623.6864641</v>
      </c>
      <c r="V112" s="20">
        <v>1233538278.0455701</v>
      </c>
      <c r="W112" s="20">
        <v>1234625614.2445993</v>
      </c>
      <c r="X112" s="20">
        <v>1235816972.0896323</v>
      </c>
      <c r="Y112" s="20">
        <v>1237042223.0802515</v>
      </c>
      <c r="Z112" s="20">
        <v>1237042650.4440362</v>
      </c>
    </row>
    <row r="113" spans="3:26" x14ac:dyDescent="0.25">
      <c r="C113" t="s">
        <v>73</v>
      </c>
      <c r="D113" t="s">
        <v>68</v>
      </c>
      <c r="E113" t="s">
        <v>52</v>
      </c>
      <c r="F113" s="20">
        <v>512864779.95354599</v>
      </c>
      <c r="G113" s="20">
        <v>526635675.51690054</v>
      </c>
      <c r="H113" s="20">
        <v>505499647.6138075</v>
      </c>
      <c r="I113" s="20">
        <v>444112969.55873287</v>
      </c>
      <c r="J113" s="20">
        <v>461693741.0663197</v>
      </c>
      <c r="K113" s="20">
        <v>465234776.54480064</v>
      </c>
      <c r="L113" s="20">
        <v>469661145.52557707</v>
      </c>
      <c r="M113" s="20">
        <v>474853788.53729296</v>
      </c>
      <c r="N113" s="20">
        <v>474647340.98803288</v>
      </c>
      <c r="O113" s="20">
        <v>478605423.85569215</v>
      </c>
      <c r="P113" s="20">
        <v>480585116.62923288</v>
      </c>
      <c r="Q113" s="20">
        <v>481731555.93821043</v>
      </c>
      <c r="R113" s="20">
        <v>482426969.63641459</v>
      </c>
      <c r="S113" s="20">
        <v>483686389.24611109</v>
      </c>
      <c r="T113" s="20">
        <v>484410326.19583011</v>
      </c>
      <c r="U113" s="20">
        <v>485244583.80911452</v>
      </c>
      <c r="V113" s="20">
        <v>485961844.52679485</v>
      </c>
      <c r="W113" s="20">
        <v>486390208.94345319</v>
      </c>
      <c r="X113" s="20">
        <v>486859553.48360091</v>
      </c>
      <c r="Y113" s="20">
        <v>487342250.48782599</v>
      </c>
      <c r="Z113" s="20">
        <v>487342596.87572908</v>
      </c>
    </row>
    <row r="114" spans="3:26" x14ac:dyDescent="0.25">
      <c r="C114" t="s">
        <v>73</v>
      </c>
      <c r="D114" t="s">
        <v>60</v>
      </c>
      <c r="E114" t="s">
        <v>53</v>
      </c>
      <c r="F114" s="20">
        <v>1283645673.3756959</v>
      </c>
      <c r="G114" s="20">
        <v>1318112751.6375523</v>
      </c>
      <c r="H114" s="20">
        <v>1265211535.1168721</v>
      </c>
      <c r="I114" s="20">
        <v>1111567247.6393023</v>
      </c>
      <c r="J114" s="20">
        <v>1155570037.7750661</v>
      </c>
      <c r="K114" s="20">
        <v>1164432870.7261484</v>
      </c>
      <c r="L114" s="20">
        <v>1175511598.7126026</v>
      </c>
      <c r="M114" s="20">
        <v>1188508228.6156688</v>
      </c>
      <c r="N114" s="20">
        <v>1187991512.4874709</v>
      </c>
      <c r="O114" s="20">
        <v>1197898170.4342175</v>
      </c>
      <c r="P114" s="20">
        <v>1202853129.6412015</v>
      </c>
      <c r="Q114" s="20">
        <v>1205722544.5752707</v>
      </c>
      <c r="R114" s="20">
        <v>1207463090.6603165</v>
      </c>
      <c r="S114" s="20">
        <v>1210615283.1994455</v>
      </c>
      <c r="T114" s="20">
        <v>1212427219.9313607</v>
      </c>
      <c r="U114" s="20">
        <v>1214515277.481092</v>
      </c>
      <c r="V114" s="20">
        <v>1216310504.3184974</v>
      </c>
      <c r="W114" s="20">
        <v>1217382654.623148</v>
      </c>
      <c r="X114" s="20">
        <v>1218557373.7924728</v>
      </c>
      <c r="Y114" s="20">
        <v>1219765512.7508175</v>
      </c>
      <c r="Z114" s="20">
        <v>1219767713.4235444</v>
      </c>
    </row>
    <row r="115" spans="3:26" x14ac:dyDescent="0.25">
      <c r="C115" t="s">
        <v>73</v>
      </c>
      <c r="D115" t="s">
        <v>69</v>
      </c>
      <c r="E115" t="s">
        <v>54</v>
      </c>
      <c r="F115" s="20">
        <v>318469811.80201006</v>
      </c>
      <c r="G115" s="20">
        <v>327021021.96466517</v>
      </c>
      <c r="H115" s="20">
        <v>313896340.58344465</v>
      </c>
      <c r="I115" s="20">
        <v>275777513.61092186</v>
      </c>
      <c r="J115" s="20">
        <v>286694513.98256457</v>
      </c>
      <c r="K115" s="20">
        <v>288893364.33551377</v>
      </c>
      <c r="L115" s="20">
        <v>291641973.62079513</v>
      </c>
      <c r="M115" s="20">
        <v>294866410.36774033</v>
      </c>
      <c r="N115" s="20">
        <v>294738214.17504066</v>
      </c>
      <c r="O115" s="20">
        <v>297196035.33030576</v>
      </c>
      <c r="P115" s="20">
        <v>298425350.36549377</v>
      </c>
      <c r="Q115" s="20">
        <v>299137246.22039253</v>
      </c>
      <c r="R115" s="20">
        <v>299569072.07049608</v>
      </c>
      <c r="S115" s="20">
        <v>300351124.45887846</v>
      </c>
      <c r="T115" s="20">
        <v>300800662.179434</v>
      </c>
      <c r="U115" s="20">
        <v>301318704.89845461</v>
      </c>
      <c r="V115" s="20">
        <v>301764096.92906612</v>
      </c>
      <c r="W115" s="20">
        <v>302030095.181409</v>
      </c>
      <c r="X115" s="20">
        <v>302321540.55495304</v>
      </c>
      <c r="Y115" s="20">
        <v>302621277.30838513</v>
      </c>
      <c r="Z115" s="20">
        <v>302621495.44887573</v>
      </c>
    </row>
    <row r="116" spans="3:26" x14ac:dyDescent="0.25">
      <c r="C116" t="s">
        <v>73</v>
      </c>
      <c r="D116" t="s">
        <v>66</v>
      </c>
      <c r="E116" t="s">
        <v>55</v>
      </c>
      <c r="F116" s="20">
        <v>1184787761.4632888</v>
      </c>
      <c r="G116" s="20">
        <v>1216600412.9955881</v>
      </c>
      <c r="H116" s="20">
        <v>1167773298.7847049</v>
      </c>
      <c r="I116" s="20">
        <v>1025961679.5833882</v>
      </c>
      <c r="J116" s="20">
        <v>1066575665.4397732</v>
      </c>
      <c r="K116" s="20">
        <v>1074755941.5316341</v>
      </c>
      <c r="L116" s="20">
        <v>1084981459.0581439</v>
      </c>
      <c r="M116" s="20">
        <v>1096977174.3624513</v>
      </c>
      <c r="N116" s="20">
        <v>1096500252.2977903</v>
      </c>
      <c r="O116" s="20">
        <v>1105643964.8781021</v>
      </c>
      <c r="P116" s="20">
        <v>1110217325.8520429</v>
      </c>
      <c r="Q116" s="20">
        <v>1112865757.3989706</v>
      </c>
      <c r="R116" s="20">
        <v>1114472258.1200004</v>
      </c>
      <c r="S116" s="20">
        <v>1117381689.6084535</v>
      </c>
      <c r="T116" s="20">
        <v>1119054082.9402316</v>
      </c>
      <c r="U116" s="20">
        <v>1120981332.0880797</v>
      </c>
      <c r="V116" s="20">
        <v>1122638302.4110622</v>
      </c>
      <c r="W116" s="20">
        <v>1123627882.7802765</v>
      </c>
      <c r="X116" s="20">
        <v>1124712132.837625</v>
      </c>
      <c r="Y116" s="20">
        <v>1125827228.912564</v>
      </c>
      <c r="Z116" s="20">
        <v>1125830499.9496179</v>
      </c>
    </row>
    <row r="117" spans="3:26" x14ac:dyDescent="0.25">
      <c r="C117" t="s">
        <v>74</v>
      </c>
      <c r="D117" t="s">
        <v>61</v>
      </c>
      <c r="E117" t="s">
        <v>41</v>
      </c>
      <c r="F117" s="20">
        <v>230122869.37326136</v>
      </c>
      <c r="G117" s="20">
        <v>226102218.33840671</v>
      </c>
      <c r="H117" s="20">
        <v>229728554.49267754</v>
      </c>
      <c r="I117" s="20">
        <v>211595117.91861293</v>
      </c>
      <c r="J117" s="20">
        <v>204300429.79989848</v>
      </c>
      <c r="K117" s="20">
        <v>201936598.09769663</v>
      </c>
      <c r="L117" s="20">
        <v>202235427.48869085</v>
      </c>
      <c r="M117" s="20">
        <v>196275423.77409548</v>
      </c>
      <c r="N117" s="20">
        <v>199017699.54644367</v>
      </c>
      <c r="O117" s="20">
        <v>200839262.55528846</v>
      </c>
      <c r="P117" s="20">
        <v>201326429.22139627</v>
      </c>
      <c r="Q117" s="20">
        <v>201869260.32030895</v>
      </c>
      <c r="R117" s="20">
        <v>202023962.99975047</v>
      </c>
      <c r="S117" s="20">
        <v>202309994.2350505</v>
      </c>
      <c r="T117" s="20">
        <v>202529304.96735322</v>
      </c>
      <c r="U117" s="20">
        <v>202671538.70410874</v>
      </c>
      <c r="V117" s="20">
        <v>202735090.53190202</v>
      </c>
      <c r="W117" s="20">
        <v>202700139.08419698</v>
      </c>
      <c r="X117" s="20">
        <v>202703170.58731428</v>
      </c>
      <c r="Y117" s="20">
        <v>202708863.22891459</v>
      </c>
      <c r="Z117" s="20">
        <v>202709014.64809138</v>
      </c>
    </row>
    <row r="118" spans="3:26" x14ac:dyDescent="0.25">
      <c r="C118" t="s">
        <v>74</v>
      </c>
      <c r="D118" t="s">
        <v>59</v>
      </c>
      <c r="E118" t="s">
        <v>42</v>
      </c>
      <c r="F118" s="20">
        <v>508573506.56164151</v>
      </c>
      <c r="G118" s="20">
        <v>499687833.43829781</v>
      </c>
      <c r="H118" s="20">
        <v>507702067.3081066</v>
      </c>
      <c r="I118" s="20">
        <v>467627017.62007803</v>
      </c>
      <c r="J118" s="20">
        <v>451505694.581164</v>
      </c>
      <c r="K118" s="20">
        <v>446281606.3322016</v>
      </c>
      <c r="L118" s="20">
        <v>446942021.8382985</v>
      </c>
      <c r="M118" s="20">
        <v>433770362.73067766</v>
      </c>
      <c r="N118" s="20">
        <v>439830815.60657156</v>
      </c>
      <c r="O118" s="20">
        <v>443856485.41224629</v>
      </c>
      <c r="P118" s="20">
        <v>444933127.90474242</v>
      </c>
      <c r="Q118" s="20">
        <v>446132789.26911098</v>
      </c>
      <c r="R118" s="20">
        <v>446474683.51183587</v>
      </c>
      <c r="S118" s="20">
        <v>447106814.98455244</v>
      </c>
      <c r="T118" s="20">
        <v>447591493.57585269</v>
      </c>
      <c r="U118" s="20">
        <v>447905831.34875691</v>
      </c>
      <c r="V118" s="20">
        <v>448046281.43091196</v>
      </c>
      <c r="W118" s="20">
        <v>447969038.4329989</v>
      </c>
      <c r="X118" s="20">
        <v>447975738.08077711</v>
      </c>
      <c r="Y118" s="20">
        <v>447988318.86732888</v>
      </c>
      <c r="Z118" s="20">
        <v>447990528.87586886</v>
      </c>
    </row>
    <row r="119" spans="3:26" x14ac:dyDescent="0.25">
      <c r="C119" t="s">
        <v>74</v>
      </c>
      <c r="D119" t="s">
        <v>58</v>
      </c>
      <c r="E119" t="s">
        <v>43</v>
      </c>
      <c r="F119" s="20">
        <v>95736687.332252726</v>
      </c>
      <c r="G119" s="20">
        <v>94063999.119888961</v>
      </c>
      <c r="H119" s="20">
        <v>95572642.791457102</v>
      </c>
      <c r="I119" s="20">
        <v>88028693.977162614</v>
      </c>
      <c r="J119" s="20">
        <v>84993927.039353803</v>
      </c>
      <c r="K119" s="20">
        <v>84010515.798236832</v>
      </c>
      <c r="L119" s="20">
        <v>84134836.062664345</v>
      </c>
      <c r="M119" s="20">
        <v>81655330.163588405</v>
      </c>
      <c r="N119" s="20">
        <v>82796183.303961307</v>
      </c>
      <c r="O119" s="20">
        <v>83553997.634665266</v>
      </c>
      <c r="P119" s="20">
        <v>83756670.767148271</v>
      </c>
      <c r="Q119" s="20">
        <v>83982501.651894182</v>
      </c>
      <c r="R119" s="20">
        <v>84046861.713505983</v>
      </c>
      <c r="S119" s="20">
        <v>84165857.635187984</v>
      </c>
      <c r="T119" s="20">
        <v>84257096.211624384</v>
      </c>
      <c r="U119" s="20">
        <v>84316268.89107579</v>
      </c>
      <c r="V119" s="20">
        <v>84342707.990689859</v>
      </c>
      <c r="W119" s="20">
        <v>84328167.341905758</v>
      </c>
      <c r="X119" s="20">
        <v>84329428.520626858</v>
      </c>
      <c r="Y119" s="20">
        <v>84331796.797410756</v>
      </c>
      <c r="Z119" s="20">
        <v>84331985.042936906</v>
      </c>
    </row>
    <row r="120" spans="3:26" x14ac:dyDescent="0.25">
      <c r="C120" t="s">
        <v>74</v>
      </c>
      <c r="D120" t="s">
        <v>70</v>
      </c>
      <c r="E120" t="s">
        <v>44</v>
      </c>
      <c r="F120" s="20">
        <v>13490625.945838975</v>
      </c>
      <c r="G120" s="20">
        <v>13254920.996923205</v>
      </c>
      <c r="H120" s="20">
        <v>13467509.796742961</v>
      </c>
      <c r="I120" s="20">
        <v>12404462.866207313</v>
      </c>
      <c r="J120" s="20">
        <v>11976822.149449557</v>
      </c>
      <c r="K120" s="20">
        <v>11838245.877651056</v>
      </c>
      <c r="L120" s="20">
        <v>11855764.325715367</v>
      </c>
      <c r="M120" s="20">
        <v>11506367.584016476</v>
      </c>
      <c r="N120" s="20">
        <v>11667129.601219902</v>
      </c>
      <c r="O120" s="20">
        <v>11773916.142062319</v>
      </c>
      <c r="P120" s="20">
        <v>11802475.59503473</v>
      </c>
      <c r="Q120" s="20">
        <v>11834298.296216687</v>
      </c>
      <c r="R120" s="20">
        <v>11843367.520787232</v>
      </c>
      <c r="S120" s="20">
        <v>11860135.695174975</v>
      </c>
      <c r="T120" s="20">
        <v>11872992.474961625</v>
      </c>
      <c r="U120" s="20">
        <v>11881330.725500017</v>
      </c>
      <c r="V120" s="20">
        <v>11885056.361023633</v>
      </c>
      <c r="W120" s="20">
        <v>11883007.38210842</v>
      </c>
      <c r="X120" s="20">
        <v>11883185.099667393</v>
      </c>
      <c r="Y120" s="20">
        <v>11883518.822685376</v>
      </c>
      <c r="Z120" s="20">
        <v>11883659.736543184</v>
      </c>
    </row>
    <row r="121" spans="3:26" x14ac:dyDescent="0.25">
      <c r="C121" t="s">
        <v>74</v>
      </c>
      <c r="D121" t="s">
        <v>65</v>
      </c>
      <c r="E121" t="s">
        <v>45</v>
      </c>
      <c r="F121" s="20">
        <v>134252785.88441241</v>
      </c>
      <c r="G121" s="20">
        <v>131907153.72725925</v>
      </c>
      <c r="H121" s="20">
        <v>134022744.11855821</v>
      </c>
      <c r="I121" s="20">
        <v>123443767.83359915</v>
      </c>
      <c r="J121" s="20">
        <v>119188075.19095764</v>
      </c>
      <c r="K121" s="20">
        <v>117809024.98075129</v>
      </c>
      <c r="L121" s="20">
        <v>117983360.88380331</v>
      </c>
      <c r="M121" s="20">
        <v>114506317.92520876</v>
      </c>
      <c r="N121" s="20">
        <v>116106150.93226169</v>
      </c>
      <c r="O121" s="20">
        <v>117168843.69838022</v>
      </c>
      <c r="P121" s="20">
        <v>117453054.83434042</v>
      </c>
      <c r="Q121" s="20">
        <v>117769740.38363941</v>
      </c>
      <c r="R121" s="20">
        <v>117859993.32440692</v>
      </c>
      <c r="S121" s="20">
        <v>118026862.83326355</v>
      </c>
      <c r="T121" s="20">
        <v>118154807.86048391</v>
      </c>
      <c r="U121" s="20">
        <v>118237786.46864304</v>
      </c>
      <c r="V121" s="20">
        <v>118274862.3575042</v>
      </c>
      <c r="W121" s="20">
        <v>118254471.81901549</v>
      </c>
      <c r="X121" s="20">
        <v>118256240.38612932</v>
      </c>
      <c r="Y121" s="20">
        <v>118259561.45107156</v>
      </c>
      <c r="Z121" s="20">
        <v>118269513.01198676</v>
      </c>
    </row>
    <row r="122" spans="3:26" x14ac:dyDescent="0.25">
      <c r="C122" t="s">
        <v>74</v>
      </c>
      <c r="D122" t="s">
        <v>63</v>
      </c>
      <c r="E122" t="s">
        <v>46</v>
      </c>
      <c r="F122" s="20">
        <v>100959382.19294216</v>
      </c>
      <c r="G122" s="20">
        <v>99195444.320978925</v>
      </c>
      <c r="H122" s="20">
        <v>100786388.57939281</v>
      </c>
      <c r="I122" s="20">
        <v>92830896.98249729</v>
      </c>
      <c r="J122" s="20">
        <v>89630575.311898574</v>
      </c>
      <c r="K122" s="20">
        <v>88593516.331570566</v>
      </c>
      <c r="L122" s="20">
        <v>88724618.602188155</v>
      </c>
      <c r="M122" s="20">
        <v>86109848.959640384</v>
      </c>
      <c r="N122" s="20">
        <v>87312938.72004956</v>
      </c>
      <c r="O122" s="20">
        <v>88112093.869206831</v>
      </c>
      <c r="P122" s="20">
        <v>88325823.368448645</v>
      </c>
      <c r="Q122" s="20">
        <v>88563973.937884018</v>
      </c>
      <c r="R122" s="20">
        <v>88631845.014681131</v>
      </c>
      <c r="S122" s="20">
        <v>88757332.485276386</v>
      </c>
      <c r="T122" s="20">
        <v>88853548.372475564</v>
      </c>
      <c r="U122" s="20">
        <v>88915949.081405252</v>
      </c>
      <c r="V122" s="20">
        <v>88943830.505310312</v>
      </c>
      <c r="W122" s="20">
        <v>88928496.624863505</v>
      </c>
      <c r="X122" s="20">
        <v>88929826.604290009</v>
      </c>
      <c r="Y122" s="20">
        <v>88932324.076968759</v>
      </c>
      <c r="Z122" s="20">
        <v>88933076.086556703</v>
      </c>
    </row>
    <row r="123" spans="3:26" x14ac:dyDescent="0.25">
      <c r="C123" t="s">
        <v>74</v>
      </c>
      <c r="D123" t="s">
        <v>64</v>
      </c>
      <c r="E123" t="s">
        <v>47</v>
      </c>
      <c r="F123" s="20">
        <v>5886286.1239970811</v>
      </c>
      <c r="G123" s="20">
        <v>5783442.3585757837</v>
      </c>
      <c r="H123" s="20">
        <v>5876199.9895055918</v>
      </c>
      <c r="I123" s="20">
        <v>5412366.9233831353</v>
      </c>
      <c r="J123" s="20">
        <v>5225776.9439994311</v>
      </c>
      <c r="K123" s="20">
        <v>5165312.7676834036</v>
      </c>
      <c r="L123" s="20">
        <v>5172956.4899368342</v>
      </c>
      <c r="M123" s="20">
        <v>5020506.2477695085</v>
      </c>
      <c r="N123" s="20">
        <v>5090650.6009618202</v>
      </c>
      <c r="O123" s="20">
        <v>5137244.1494090119</v>
      </c>
      <c r="P123" s="20">
        <v>5149705.3289284315</v>
      </c>
      <c r="Q123" s="20">
        <v>5163590.342503598</v>
      </c>
      <c r="R123" s="20">
        <v>5167547.4643568993</v>
      </c>
      <c r="S123" s="20">
        <v>5174863.8240736099</v>
      </c>
      <c r="T123" s="20">
        <v>5180473.5478003873</v>
      </c>
      <c r="U123" s="20">
        <v>5184111.7280182354</v>
      </c>
      <c r="V123" s="20">
        <v>5185737.3128334824</v>
      </c>
      <c r="W123" s="20">
        <v>5184843.2938157292</v>
      </c>
      <c r="X123" s="20">
        <v>5184920.8362815548</v>
      </c>
      <c r="Y123" s="20">
        <v>5185066.4476992823</v>
      </c>
      <c r="Z123" s="20">
        <v>5185124.7512070509</v>
      </c>
    </row>
    <row r="124" spans="3:26" x14ac:dyDescent="0.25">
      <c r="C124" t="s">
        <v>74</v>
      </c>
      <c r="D124" t="s">
        <v>71</v>
      </c>
      <c r="E124" t="s">
        <v>48</v>
      </c>
      <c r="F124" s="20">
        <v>127613635.57230824</v>
      </c>
      <c r="G124" s="20">
        <v>125384001.04131718</v>
      </c>
      <c r="H124" s="20">
        <v>127394969.97158541</v>
      </c>
      <c r="I124" s="20">
        <v>117339151.64749354</v>
      </c>
      <c r="J124" s="20">
        <v>113293914.1023048</v>
      </c>
      <c r="K124" s="20">
        <v>111983061.52072258</v>
      </c>
      <c r="L124" s="20">
        <v>112148776.05880602</v>
      </c>
      <c r="M124" s="20">
        <v>108843681.94054039</v>
      </c>
      <c r="N124" s="20">
        <v>110364399.03399704</v>
      </c>
      <c r="O124" s="20">
        <v>111374538.87197061</v>
      </c>
      <c r="P124" s="20">
        <v>111644695.02620672</v>
      </c>
      <c r="Q124" s="20">
        <v>111945719.64936836</v>
      </c>
      <c r="R124" s="20">
        <v>112031509.34688982</v>
      </c>
      <c r="S124" s="20">
        <v>112190126.72343864</v>
      </c>
      <c r="T124" s="20">
        <v>112311744.53545968</v>
      </c>
      <c r="U124" s="20">
        <v>112390619.63508728</v>
      </c>
      <c r="V124" s="20">
        <v>112425862.02457273</v>
      </c>
      <c r="W124" s="20">
        <v>112406479.85137849</v>
      </c>
      <c r="X124" s="20">
        <v>112408160.95823717</v>
      </c>
      <c r="Y124" s="20">
        <v>112411317.78785868</v>
      </c>
      <c r="Z124" s="20">
        <v>112432997.60988636</v>
      </c>
    </row>
    <row r="125" spans="3:26" x14ac:dyDescent="0.25">
      <c r="C125" t="s">
        <v>74</v>
      </c>
      <c r="D125" t="s">
        <v>67</v>
      </c>
      <c r="E125" t="s">
        <v>49</v>
      </c>
      <c r="F125" s="20">
        <v>12300845.98653705</v>
      </c>
      <c r="G125" s="20">
        <v>12085928.584889594</v>
      </c>
      <c r="H125" s="20">
        <v>12279768.522009201</v>
      </c>
      <c r="I125" s="20">
        <v>11310474.982815551</v>
      </c>
      <c r="J125" s="20">
        <v>10920549.221362505</v>
      </c>
      <c r="K125" s="20">
        <v>10794194.418877775</v>
      </c>
      <c r="L125" s="20">
        <v>10810167.860912811</v>
      </c>
      <c r="M125" s="20">
        <v>10491585.496751901</v>
      </c>
      <c r="N125" s="20">
        <v>10638169.415247863</v>
      </c>
      <c r="O125" s="20">
        <v>10735538.121311704</v>
      </c>
      <c r="P125" s="20">
        <v>10761578.827938939</v>
      </c>
      <c r="Q125" s="20">
        <v>10790594.986839674</v>
      </c>
      <c r="R125" s="20">
        <v>10798864.368490862</v>
      </c>
      <c r="S125" s="20">
        <v>10814153.705801612</v>
      </c>
      <c r="T125" s="20">
        <v>10825876.606478963</v>
      </c>
      <c r="U125" s="20">
        <v>10833479.48095504</v>
      </c>
      <c r="V125" s="20">
        <v>10836876.541177595</v>
      </c>
      <c r="W125" s="20">
        <v>10835008.268039871</v>
      </c>
      <c r="X125" s="20">
        <v>10835170.312138552</v>
      </c>
      <c r="Y125" s="20">
        <v>10835474.603093088</v>
      </c>
      <c r="Z125" s="20">
        <v>10835570.994406847</v>
      </c>
    </row>
    <row r="126" spans="3:26" x14ac:dyDescent="0.25">
      <c r="C126" t="s">
        <v>74</v>
      </c>
      <c r="D126" t="s">
        <v>57</v>
      </c>
      <c r="E126" t="s">
        <v>50</v>
      </c>
      <c r="F126" s="20">
        <v>2766883.2747501633</v>
      </c>
      <c r="G126" s="20">
        <v>2718540.960349842</v>
      </c>
      <c r="H126" s="20">
        <v>2762142.2281473465</v>
      </c>
      <c r="I126" s="20">
        <v>2544114.7782586482</v>
      </c>
      <c r="J126" s="20">
        <v>2456407.0653956905</v>
      </c>
      <c r="K126" s="20">
        <v>2427985.5251161032</v>
      </c>
      <c r="L126" s="20">
        <v>2431578.5015386445</v>
      </c>
      <c r="M126" s="20">
        <v>2359918.3721465725</v>
      </c>
      <c r="N126" s="20">
        <v>2392890.1362738297</v>
      </c>
      <c r="O126" s="20">
        <v>2414791.706668823</v>
      </c>
      <c r="P126" s="20">
        <v>2420649.1571001532</v>
      </c>
      <c r="Q126" s="20">
        <v>2427175.8890702804</v>
      </c>
      <c r="R126" s="20">
        <v>2429035.9573784475</v>
      </c>
      <c r="S126" s="20">
        <v>2432475.0551228966</v>
      </c>
      <c r="T126" s="20">
        <v>2435111.9386227168</v>
      </c>
      <c r="U126" s="20">
        <v>2436822.0865467624</v>
      </c>
      <c r="V126" s="20">
        <v>2437586.2022119281</v>
      </c>
      <c r="W126" s="20">
        <v>2437165.9633354242</v>
      </c>
      <c r="X126" s="20">
        <v>2437202.4126257333</v>
      </c>
      <c r="Y126" s="20">
        <v>2437270.858125635</v>
      </c>
      <c r="Z126" s="20">
        <v>2437495.7925145193</v>
      </c>
    </row>
    <row r="127" spans="3:26" x14ac:dyDescent="0.25">
      <c r="C127" t="s">
        <v>74</v>
      </c>
      <c r="D127" t="s">
        <v>62</v>
      </c>
      <c r="E127" t="s">
        <v>51</v>
      </c>
      <c r="F127" s="20">
        <v>110626804.07211947</v>
      </c>
      <c r="G127" s="20">
        <v>108693959.34666207</v>
      </c>
      <c r="H127" s="20">
        <v>110437245.35874225</v>
      </c>
      <c r="I127" s="20">
        <v>101719971.23254742</v>
      </c>
      <c r="J127" s="20">
        <v>98213200.977708861</v>
      </c>
      <c r="K127" s="20">
        <v>97076837.837047756</v>
      </c>
      <c r="L127" s="20">
        <v>97220493.87861608</v>
      </c>
      <c r="M127" s="20">
        <v>94355345.512443945</v>
      </c>
      <c r="N127" s="20">
        <v>95673637.803016827</v>
      </c>
      <c r="O127" s="20">
        <v>96549316.49863416</v>
      </c>
      <c r="P127" s="20">
        <v>96783511.785129398</v>
      </c>
      <c r="Q127" s="20">
        <v>97044466.594997779</v>
      </c>
      <c r="R127" s="20">
        <v>97118836.704559758</v>
      </c>
      <c r="S127" s="20">
        <v>97256340.297802016</v>
      </c>
      <c r="T127" s="20">
        <v>97361769.390874952</v>
      </c>
      <c r="U127" s="20">
        <v>97430145.314447239</v>
      </c>
      <c r="V127" s="20">
        <v>97460696.539629072</v>
      </c>
      <c r="W127" s="20">
        <v>97443894.354918659</v>
      </c>
      <c r="X127" s="20">
        <v>97445351.687265992</v>
      </c>
      <c r="Y127" s="20">
        <v>97448088.306832239</v>
      </c>
      <c r="Z127" s="20">
        <v>97488070.768355519</v>
      </c>
    </row>
    <row r="128" spans="3:26" x14ac:dyDescent="0.25">
      <c r="C128" t="s">
        <v>74</v>
      </c>
      <c r="D128" t="s">
        <v>68</v>
      </c>
      <c r="E128" t="s">
        <v>52</v>
      </c>
      <c r="F128" s="20">
        <v>114792720.16000296</v>
      </c>
      <c r="G128" s="20">
        <v>112787089.55769862</v>
      </c>
      <c r="H128" s="20">
        <v>114596023.16128631</v>
      </c>
      <c r="I128" s="20">
        <v>105550479.29224387</v>
      </c>
      <c r="J128" s="20">
        <v>101911653.24185312</v>
      </c>
      <c r="K128" s="20">
        <v>100732497.63756564</v>
      </c>
      <c r="L128" s="20">
        <v>100881563.38991527</v>
      </c>
      <c r="M128" s="20">
        <v>97908521.030303448</v>
      </c>
      <c r="N128" s="20">
        <v>99276456.760437801</v>
      </c>
      <c r="O128" s="20">
        <v>100185111.22532268</v>
      </c>
      <c r="P128" s="20">
        <v>100428125.69375035</v>
      </c>
      <c r="Q128" s="20">
        <v>100698907.3792097</v>
      </c>
      <c r="R128" s="20">
        <v>100776078.07257666</v>
      </c>
      <c r="S128" s="20">
        <v>100918759.69148849</v>
      </c>
      <c r="T128" s="20">
        <v>101028158.96844815</v>
      </c>
      <c r="U128" s="20">
        <v>101099109.7504593</v>
      </c>
      <c r="V128" s="20">
        <v>101130811.45487225</v>
      </c>
      <c r="W128" s="20">
        <v>101113376.54383315</v>
      </c>
      <c r="X128" s="20">
        <v>101114888.75550491</v>
      </c>
      <c r="Y128" s="20">
        <v>101117728.42900617</v>
      </c>
      <c r="Z128" s="20">
        <v>101118766.08639058</v>
      </c>
    </row>
    <row r="129" spans="3:26" x14ac:dyDescent="0.25">
      <c r="C129" t="s">
        <v>74</v>
      </c>
      <c r="D129" t="s">
        <v>60</v>
      </c>
      <c r="E129" t="s">
        <v>53</v>
      </c>
      <c r="F129" s="20">
        <v>29105885.966486044</v>
      </c>
      <c r="G129" s="20">
        <v>28597354.976714231</v>
      </c>
      <c r="H129" s="20">
        <v>29056013.113864228</v>
      </c>
      <c r="I129" s="20">
        <v>26762500.354603648</v>
      </c>
      <c r="J129" s="20">
        <v>25839869.930593062</v>
      </c>
      <c r="K129" s="20">
        <v>25540893.057257392</v>
      </c>
      <c r="L129" s="20">
        <v>25578688.927791253</v>
      </c>
      <c r="M129" s="20">
        <v>24824869.070819654</v>
      </c>
      <c r="N129" s="20">
        <v>25171711.460435264</v>
      </c>
      <c r="O129" s="20">
        <v>25402102.3179828</v>
      </c>
      <c r="P129" s="20">
        <v>25463719.042426679</v>
      </c>
      <c r="Q129" s="20">
        <v>25532376.191136178</v>
      </c>
      <c r="R129" s="20">
        <v>25551942.949358847</v>
      </c>
      <c r="S129" s="20">
        <v>25588120.112194374</v>
      </c>
      <c r="T129" s="20">
        <v>25615858.481627252</v>
      </c>
      <c r="U129" s="20">
        <v>25633848.170934834</v>
      </c>
      <c r="V129" s="20">
        <v>25641886.191048831</v>
      </c>
      <c r="W129" s="20">
        <v>25637465.540228523</v>
      </c>
      <c r="X129" s="20">
        <v>25637848.964024164</v>
      </c>
      <c r="Y129" s="20">
        <v>25638568.9679843</v>
      </c>
      <c r="Z129" s="20">
        <v>25638822.519654877</v>
      </c>
    </row>
    <row r="130" spans="3:26" x14ac:dyDescent="0.25">
      <c r="C130" t="s">
        <v>74</v>
      </c>
      <c r="D130" t="s">
        <v>69</v>
      </c>
      <c r="E130" t="s">
        <v>54</v>
      </c>
      <c r="F130" s="20">
        <v>11366186.589753447</v>
      </c>
      <c r="G130" s="20">
        <v>11167599.330699597</v>
      </c>
      <c r="H130" s="20">
        <v>11346710.661437247</v>
      </c>
      <c r="I130" s="20">
        <v>10451067.285463307</v>
      </c>
      <c r="J130" s="20">
        <v>10090769.386792134</v>
      </c>
      <c r="K130" s="20">
        <v>9974015.4445734657</v>
      </c>
      <c r="L130" s="20">
        <v>9988775.1710873637</v>
      </c>
      <c r="M130" s="20">
        <v>9694399.7598985005</v>
      </c>
      <c r="N130" s="20">
        <v>9829845.7422728706</v>
      </c>
      <c r="O130" s="20">
        <v>9919816.0485701561</v>
      </c>
      <c r="P130" s="20">
        <v>9943878.0952601247</v>
      </c>
      <c r="Q130" s="20">
        <v>9970689.5094136428</v>
      </c>
      <c r="R130" s="20">
        <v>9978330.5558044501</v>
      </c>
      <c r="S130" s="20">
        <v>9992458.1581578031</v>
      </c>
      <c r="T130" s="20">
        <v>10003290.313654896</v>
      </c>
      <c r="U130" s="20">
        <v>10010315.496313725</v>
      </c>
      <c r="V130" s="20">
        <v>10013454.436545027</v>
      </c>
      <c r="W130" s="20">
        <v>10011728.121045487</v>
      </c>
      <c r="X130" s="20">
        <v>10011877.852491878</v>
      </c>
      <c r="Y130" s="20">
        <v>10012159.022402519</v>
      </c>
      <c r="Z130" s="20">
        <v>10012549.534019407</v>
      </c>
    </row>
    <row r="131" spans="3:26" x14ac:dyDescent="0.25">
      <c r="C131" t="s">
        <v>74</v>
      </c>
      <c r="D131" t="s">
        <v>66</v>
      </c>
      <c r="E131" t="s">
        <v>55</v>
      </c>
      <c r="F131" s="20">
        <v>180026594.96369615</v>
      </c>
      <c r="G131" s="20">
        <v>176881213.9013381</v>
      </c>
      <c r="H131" s="20">
        <v>179718119.90648708</v>
      </c>
      <c r="I131" s="20">
        <v>165532216.30503345</v>
      </c>
      <c r="J131" s="20">
        <v>159825535.05726829</v>
      </c>
      <c r="K131" s="20">
        <v>157976294.37304762</v>
      </c>
      <c r="L131" s="20">
        <v>158210070.520035</v>
      </c>
      <c r="M131" s="20">
        <v>153547521.43209869</v>
      </c>
      <c r="N131" s="20">
        <v>155692821.33684886</v>
      </c>
      <c r="O131" s="20">
        <v>157117841.74828064</v>
      </c>
      <c r="P131" s="20">
        <v>157498955.35214826</v>
      </c>
      <c r="Q131" s="20">
        <v>157923615.59840631</v>
      </c>
      <c r="R131" s="20">
        <v>158044640.4956165</v>
      </c>
      <c r="S131" s="20">
        <v>158268404.56341454</v>
      </c>
      <c r="T131" s="20">
        <v>158439972.7542814</v>
      </c>
      <c r="U131" s="20">
        <v>158551243.11774766</v>
      </c>
      <c r="V131" s="20">
        <v>158600960.11976707</v>
      </c>
      <c r="W131" s="20">
        <v>158573617.37831539</v>
      </c>
      <c r="X131" s="20">
        <v>158575988.94262499</v>
      </c>
      <c r="Y131" s="20">
        <v>158580442.33261812</v>
      </c>
      <c r="Z131" s="20">
        <v>158596281.11843622</v>
      </c>
    </row>
    <row r="133" spans="3:26" x14ac:dyDescent="0.25">
      <c r="C133" s="14" t="s">
        <v>100</v>
      </c>
    </row>
    <row r="134" spans="3:26" x14ac:dyDescent="0.25">
      <c r="C134" s="14" t="s">
        <v>77</v>
      </c>
    </row>
    <row r="135" spans="3:26" x14ac:dyDescent="0.25">
      <c r="C135" s="15" t="s">
        <v>90</v>
      </c>
      <c r="D135" s="15" t="s">
        <v>56</v>
      </c>
      <c r="E135" s="15" t="s">
        <v>40</v>
      </c>
      <c r="F135" s="15">
        <v>2006</v>
      </c>
      <c r="G135" s="15">
        <v>2007</v>
      </c>
      <c r="H135" s="15">
        <v>2008</v>
      </c>
      <c r="I135" s="15">
        <v>2009</v>
      </c>
      <c r="J135" s="15">
        <v>2010</v>
      </c>
      <c r="K135" s="15">
        <v>2011</v>
      </c>
      <c r="L135" s="15">
        <v>2012</v>
      </c>
      <c r="M135" s="15">
        <v>2013</v>
      </c>
      <c r="N135" s="15">
        <v>2014</v>
      </c>
      <c r="O135" s="15">
        <v>2015</v>
      </c>
      <c r="P135" s="15">
        <v>2016</v>
      </c>
      <c r="Q135" s="15">
        <v>2017</v>
      </c>
      <c r="R135" s="15">
        <v>2018</v>
      </c>
      <c r="S135" s="15">
        <v>2019</v>
      </c>
      <c r="T135" s="15">
        <v>2020</v>
      </c>
      <c r="U135" s="15">
        <v>2021</v>
      </c>
      <c r="V135" s="15">
        <v>2022</v>
      </c>
      <c r="W135" s="15">
        <v>2023</v>
      </c>
      <c r="X135" s="15">
        <v>2024</v>
      </c>
      <c r="Y135" s="15">
        <v>2025</v>
      </c>
      <c r="Z135" s="15">
        <v>2026</v>
      </c>
    </row>
    <row r="136" spans="3:26" x14ac:dyDescent="0.25">
      <c r="C136" t="s">
        <v>72</v>
      </c>
      <c r="D136" t="s">
        <v>61</v>
      </c>
      <c r="E136" t="s">
        <v>41</v>
      </c>
      <c r="F136" s="20">
        <v>1102671677</v>
      </c>
      <c r="G136" s="20">
        <v>1176207987</v>
      </c>
      <c r="H136" s="20">
        <v>1205343100</v>
      </c>
      <c r="I136" s="20">
        <v>1121248767</v>
      </c>
      <c r="J136" s="20">
        <v>1102350000</v>
      </c>
      <c r="K136" s="20">
        <v>1105985304</v>
      </c>
      <c r="L136" s="20">
        <v>1126832179</v>
      </c>
      <c r="M136" s="20">
        <v>1176387520</v>
      </c>
      <c r="N136" s="20">
        <v>1223911314</v>
      </c>
      <c r="O136" s="20">
        <v>1264136206</v>
      </c>
      <c r="P136" s="20">
        <v>1289074296</v>
      </c>
      <c r="Q136" s="20">
        <v>1291770000</v>
      </c>
      <c r="R136" s="20">
        <v>1296615193</v>
      </c>
      <c r="S136" s="20">
        <v>1307179318</v>
      </c>
      <c r="T136" s="20">
        <v>1317707504</v>
      </c>
      <c r="U136" s="20">
        <v>1327181954</v>
      </c>
      <c r="V136" s="20">
        <v>1332969886</v>
      </c>
      <c r="W136" s="20">
        <v>1332969886</v>
      </c>
      <c r="X136" s="20">
        <v>1332969886</v>
      </c>
    </row>
    <row r="137" spans="3:26" x14ac:dyDescent="0.25">
      <c r="C137" t="s">
        <v>72</v>
      </c>
      <c r="D137" t="s">
        <v>59</v>
      </c>
      <c r="E137" t="s">
        <v>42</v>
      </c>
      <c r="F137" s="20">
        <v>4115416980</v>
      </c>
      <c r="G137" s="20">
        <v>4027343234</v>
      </c>
      <c r="H137" s="20">
        <v>3987293253</v>
      </c>
      <c r="I137" s="20">
        <v>3760518075</v>
      </c>
      <c r="J137" s="20">
        <v>3615130000</v>
      </c>
      <c r="K137" s="20">
        <v>3669618571</v>
      </c>
      <c r="L137" s="20">
        <v>3793378413</v>
      </c>
      <c r="M137" s="20">
        <v>3859613025</v>
      </c>
      <c r="N137" s="20">
        <v>3908677181</v>
      </c>
      <c r="O137" s="20">
        <v>3944934469</v>
      </c>
      <c r="P137" s="20">
        <v>3964424950</v>
      </c>
      <c r="Q137" s="20">
        <v>3965519073</v>
      </c>
      <c r="R137" s="20">
        <v>3959496323</v>
      </c>
      <c r="S137" s="20">
        <v>3953836233</v>
      </c>
      <c r="T137" s="20">
        <v>3948973686</v>
      </c>
      <c r="U137" s="20">
        <v>3940860941</v>
      </c>
      <c r="V137" s="20">
        <v>3929648476</v>
      </c>
      <c r="W137" s="20">
        <v>3929648476</v>
      </c>
      <c r="X137" s="20">
        <v>3929648476</v>
      </c>
    </row>
    <row r="138" spans="3:26" x14ac:dyDescent="0.25">
      <c r="C138" t="s">
        <v>72</v>
      </c>
      <c r="D138" t="s">
        <v>58</v>
      </c>
      <c r="E138" t="s">
        <v>43</v>
      </c>
      <c r="F138" s="20">
        <v>3923690166</v>
      </c>
      <c r="G138" s="20">
        <v>4176717297</v>
      </c>
      <c r="H138" s="20">
        <v>4188045038</v>
      </c>
      <c r="I138" s="20">
        <v>4166550109</v>
      </c>
      <c r="J138" s="20">
        <v>4069620000</v>
      </c>
      <c r="K138" s="20">
        <v>4091166087</v>
      </c>
      <c r="L138" s="20">
        <v>4052380438</v>
      </c>
      <c r="M138" s="20">
        <v>4077566445</v>
      </c>
      <c r="N138" s="20">
        <v>4118289612</v>
      </c>
      <c r="O138" s="20">
        <v>4135292091</v>
      </c>
      <c r="P138" s="20">
        <v>4124467066</v>
      </c>
      <c r="Q138" s="20">
        <v>4096338328</v>
      </c>
      <c r="R138" s="20">
        <v>4062206428</v>
      </c>
      <c r="S138" s="20">
        <v>4029288522</v>
      </c>
      <c r="T138" s="20">
        <v>3993221922</v>
      </c>
      <c r="U138" s="20">
        <v>3957546821</v>
      </c>
      <c r="V138" s="20">
        <v>3920649603</v>
      </c>
      <c r="W138" s="20">
        <v>3920649603</v>
      </c>
      <c r="X138" s="20">
        <v>3920649603</v>
      </c>
    </row>
    <row r="139" spans="3:26" x14ac:dyDescent="0.25">
      <c r="C139" t="s">
        <v>72</v>
      </c>
      <c r="D139" t="s">
        <v>70</v>
      </c>
      <c r="E139" t="s">
        <v>44</v>
      </c>
      <c r="F139" s="20">
        <v>594135882</v>
      </c>
      <c r="G139" s="20">
        <v>691841421</v>
      </c>
      <c r="H139" s="20">
        <v>614141069</v>
      </c>
      <c r="I139" s="20">
        <v>493824268</v>
      </c>
      <c r="J139" s="20">
        <v>467390000</v>
      </c>
      <c r="K139" s="20">
        <v>475852883</v>
      </c>
      <c r="L139" s="20">
        <v>473551386</v>
      </c>
      <c r="M139" s="20">
        <v>472675854</v>
      </c>
      <c r="N139" s="20">
        <v>473629178</v>
      </c>
      <c r="O139" s="20">
        <v>469187599</v>
      </c>
      <c r="P139" s="20">
        <v>457756072</v>
      </c>
      <c r="Q139" s="20">
        <v>440750213</v>
      </c>
      <c r="R139" s="20">
        <v>430035005</v>
      </c>
      <c r="S139" s="20">
        <v>419761068</v>
      </c>
      <c r="T139" s="20">
        <v>409680985</v>
      </c>
      <c r="U139" s="20">
        <v>399701870</v>
      </c>
      <c r="V139" s="20">
        <v>389982733</v>
      </c>
      <c r="W139" s="20">
        <v>389982733</v>
      </c>
      <c r="X139" s="20">
        <v>389982733</v>
      </c>
    </row>
    <row r="140" spans="3:26" x14ac:dyDescent="0.25">
      <c r="C140" t="s">
        <v>72</v>
      </c>
      <c r="D140" t="s">
        <v>65</v>
      </c>
      <c r="E140" t="s">
        <v>45</v>
      </c>
      <c r="F140" s="20">
        <v>491596141</v>
      </c>
      <c r="G140" s="20">
        <v>422542346</v>
      </c>
      <c r="H140" s="20">
        <v>443241378</v>
      </c>
      <c r="I140" s="20">
        <v>397379025</v>
      </c>
      <c r="J140" s="20">
        <v>411790000</v>
      </c>
      <c r="K140" s="20">
        <v>418556413</v>
      </c>
      <c r="L140" s="20">
        <v>423809985</v>
      </c>
      <c r="M140" s="20">
        <v>445492910</v>
      </c>
      <c r="N140" s="20">
        <v>461164500</v>
      </c>
      <c r="O140" s="20">
        <v>473312471</v>
      </c>
      <c r="P140" s="20">
        <v>486448585</v>
      </c>
      <c r="Q140" s="20">
        <v>491204731</v>
      </c>
      <c r="R140" s="20">
        <v>489970418</v>
      </c>
      <c r="S140" s="20">
        <v>489314866</v>
      </c>
      <c r="T140" s="20">
        <v>490295574</v>
      </c>
      <c r="U140" s="20">
        <v>491797104</v>
      </c>
      <c r="V140" s="20">
        <v>492294320</v>
      </c>
      <c r="W140" s="20">
        <v>492294320</v>
      </c>
      <c r="X140" s="20">
        <v>492294320</v>
      </c>
    </row>
    <row r="141" spans="3:26" x14ac:dyDescent="0.25">
      <c r="C141" t="s">
        <v>72</v>
      </c>
      <c r="D141" t="s">
        <v>63</v>
      </c>
      <c r="E141" t="s">
        <v>46</v>
      </c>
      <c r="F141" s="20">
        <v>562549025</v>
      </c>
      <c r="G141" s="20">
        <v>545168503</v>
      </c>
      <c r="H141" s="20">
        <v>508741774</v>
      </c>
      <c r="I141" s="20">
        <v>432649507</v>
      </c>
      <c r="J141" s="20">
        <v>441870000</v>
      </c>
      <c r="K141" s="20">
        <v>451171327</v>
      </c>
      <c r="L141" s="20">
        <v>464717345</v>
      </c>
      <c r="M141" s="20">
        <v>479754946</v>
      </c>
      <c r="N141" s="20">
        <v>495166007</v>
      </c>
      <c r="O141" s="20">
        <v>509114844</v>
      </c>
      <c r="P141" s="20">
        <v>519085502</v>
      </c>
      <c r="Q141" s="20">
        <v>526000316</v>
      </c>
      <c r="R141" s="20">
        <v>532554435</v>
      </c>
      <c r="S141" s="20">
        <v>539066584</v>
      </c>
      <c r="T141" s="20">
        <v>545769521</v>
      </c>
      <c r="U141" s="20">
        <v>553164838</v>
      </c>
      <c r="V141" s="20">
        <v>559988234</v>
      </c>
      <c r="W141" s="20">
        <v>559988234</v>
      </c>
      <c r="X141" s="20">
        <v>559988234</v>
      </c>
    </row>
    <row r="142" spans="3:26" x14ac:dyDescent="0.25">
      <c r="C142" t="s">
        <v>72</v>
      </c>
      <c r="D142" t="s">
        <v>64</v>
      </c>
      <c r="E142" t="s">
        <v>47</v>
      </c>
      <c r="F142" s="20">
        <v>166162239</v>
      </c>
      <c r="G142" s="20">
        <v>243509445</v>
      </c>
      <c r="H142" s="20">
        <v>289824063</v>
      </c>
      <c r="I142" s="20">
        <v>182435836</v>
      </c>
      <c r="J142" s="20">
        <v>205220000</v>
      </c>
      <c r="K142" s="20">
        <v>194045368</v>
      </c>
      <c r="L142" s="20">
        <v>201527185</v>
      </c>
      <c r="M142" s="20">
        <v>211124066</v>
      </c>
      <c r="N142" s="20">
        <v>218255751</v>
      </c>
      <c r="O142" s="20">
        <v>222705297</v>
      </c>
      <c r="P142" s="20">
        <v>223721403</v>
      </c>
      <c r="Q142" s="20">
        <v>223236404</v>
      </c>
      <c r="R142" s="20">
        <v>222653570</v>
      </c>
      <c r="S142" s="20">
        <v>222367767</v>
      </c>
      <c r="T142" s="20">
        <v>222134635</v>
      </c>
      <c r="U142" s="20">
        <v>222266041</v>
      </c>
      <c r="V142" s="20">
        <v>222104239</v>
      </c>
      <c r="W142" s="20">
        <v>222104239</v>
      </c>
      <c r="X142" s="20">
        <v>222104239</v>
      </c>
    </row>
    <row r="143" spans="3:26" x14ac:dyDescent="0.25">
      <c r="C143" t="s">
        <v>72</v>
      </c>
      <c r="D143" t="s">
        <v>71</v>
      </c>
      <c r="E143" t="s">
        <v>48</v>
      </c>
      <c r="F143" s="20">
        <v>252723081</v>
      </c>
      <c r="G143" s="20">
        <v>261933503</v>
      </c>
      <c r="H143" s="20">
        <v>256775689</v>
      </c>
      <c r="I143" s="20">
        <v>254793276</v>
      </c>
      <c r="J143" s="20">
        <v>254630000</v>
      </c>
      <c r="K143" s="20">
        <v>249658104</v>
      </c>
      <c r="L143" s="20">
        <v>254210020</v>
      </c>
      <c r="M143" s="20">
        <v>254808881</v>
      </c>
      <c r="N143" s="20">
        <v>255249543</v>
      </c>
      <c r="O143" s="20">
        <v>254288409</v>
      </c>
      <c r="P143" s="20">
        <v>251975648</v>
      </c>
      <c r="Q143" s="20">
        <v>249908112</v>
      </c>
      <c r="R143" s="20">
        <v>248766924</v>
      </c>
      <c r="S143" s="20">
        <v>247566340</v>
      </c>
      <c r="T143" s="20">
        <v>245886437</v>
      </c>
      <c r="U143" s="20">
        <v>243708094</v>
      </c>
      <c r="V143" s="20">
        <v>241264518</v>
      </c>
      <c r="W143" s="20">
        <v>241264518</v>
      </c>
      <c r="X143" s="20">
        <v>241264518</v>
      </c>
    </row>
    <row r="144" spans="3:26" x14ac:dyDescent="0.25">
      <c r="C144" t="s">
        <v>72</v>
      </c>
      <c r="D144" t="s">
        <v>67</v>
      </c>
      <c r="E144" t="s">
        <v>49</v>
      </c>
      <c r="F144" s="20">
        <v>640967443</v>
      </c>
      <c r="G144" s="20">
        <v>613382414</v>
      </c>
      <c r="H144" s="20">
        <v>546406440</v>
      </c>
      <c r="I144" s="20">
        <v>390976347</v>
      </c>
      <c r="J144" s="20">
        <v>401410000</v>
      </c>
      <c r="K144" s="20">
        <v>361180708</v>
      </c>
      <c r="L144" s="20">
        <v>350147518</v>
      </c>
      <c r="M144" s="20">
        <v>339911667</v>
      </c>
      <c r="N144" s="20">
        <v>331447988</v>
      </c>
      <c r="O144" s="20">
        <v>327242941</v>
      </c>
      <c r="P144" s="20">
        <v>325567234</v>
      </c>
      <c r="Q144" s="20">
        <v>322921799</v>
      </c>
      <c r="R144" s="20">
        <v>320524169</v>
      </c>
      <c r="S144" s="20">
        <v>317989672</v>
      </c>
      <c r="T144" s="20">
        <v>314983392</v>
      </c>
      <c r="U144" s="20">
        <v>311184675</v>
      </c>
      <c r="V144" s="20">
        <v>307081155</v>
      </c>
      <c r="W144" s="20">
        <v>307081155</v>
      </c>
      <c r="X144" s="20">
        <v>307081155</v>
      </c>
    </row>
    <row r="145" spans="3:24" x14ac:dyDescent="0.25">
      <c r="C145" t="s">
        <v>72</v>
      </c>
      <c r="D145" t="s">
        <v>57</v>
      </c>
      <c r="E145" t="s">
        <v>50</v>
      </c>
      <c r="F145" s="20">
        <v>3325636668</v>
      </c>
      <c r="G145" s="20">
        <v>3304882105</v>
      </c>
      <c r="H145" s="20">
        <v>4261692495</v>
      </c>
      <c r="I145" s="20">
        <v>3688224455</v>
      </c>
      <c r="J145" s="20">
        <v>3793850000</v>
      </c>
      <c r="K145" s="20">
        <v>3684039255</v>
      </c>
      <c r="L145" s="20">
        <v>3640755003</v>
      </c>
      <c r="M145" s="20">
        <v>3606014409</v>
      </c>
      <c r="N145" s="20">
        <v>3591428253</v>
      </c>
      <c r="O145" s="20">
        <v>3565389669</v>
      </c>
      <c r="P145" s="20">
        <v>3526055207</v>
      </c>
      <c r="Q145" s="20">
        <v>3483671060</v>
      </c>
      <c r="R145" s="20">
        <v>3443013042</v>
      </c>
      <c r="S145" s="20">
        <v>3405267519</v>
      </c>
      <c r="T145" s="20">
        <v>3366607813</v>
      </c>
      <c r="U145" s="20">
        <v>3326817078</v>
      </c>
      <c r="V145" s="20">
        <v>3288213984</v>
      </c>
      <c r="W145" s="20">
        <v>3288213984</v>
      </c>
      <c r="X145" s="20">
        <v>3288213984</v>
      </c>
    </row>
    <row r="146" spans="3:24" x14ac:dyDescent="0.25">
      <c r="C146" t="s">
        <v>72</v>
      </c>
      <c r="D146" t="s">
        <v>62</v>
      </c>
      <c r="E146" t="s">
        <v>51</v>
      </c>
      <c r="F146" s="20">
        <v>587955816</v>
      </c>
      <c r="G146" s="20">
        <v>618341554</v>
      </c>
      <c r="H146" s="20">
        <v>582196867</v>
      </c>
      <c r="I146" s="20">
        <v>552176863</v>
      </c>
      <c r="J146" s="20">
        <v>558700000</v>
      </c>
      <c r="K146" s="20">
        <v>574123511</v>
      </c>
      <c r="L146" s="20">
        <v>611711123</v>
      </c>
      <c r="M146" s="20">
        <v>651554993</v>
      </c>
      <c r="N146" s="20">
        <v>691541864</v>
      </c>
      <c r="O146" s="20">
        <v>724023473</v>
      </c>
      <c r="P146" s="20">
        <v>745156763</v>
      </c>
      <c r="Q146" s="20">
        <v>759614674</v>
      </c>
      <c r="R146" s="20">
        <v>779242096</v>
      </c>
      <c r="S146" s="20">
        <v>802463831</v>
      </c>
      <c r="T146" s="20">
        <v>825916937</v>
      </c>
      <c r="U146" s="20">
        <v>848606140</v>
      </c>
      <c r="V146" s="20">
        <v>869764745</v>
      </c>
      <c r="W146" s="20">
        <v>869764745</v>
      </c>
      <c r="X146" s="20">
        <v>869764745</v>
      </c>
    </row>
    <row r="147" spans="3:24" x14ac:dyDescent="0.25">
      <c r="C147" t="s">
        <v>72</v>
      </c>
      <c r="D147" t="s">
        <v>68</v>
      </c>
      <c r="E147" t="s">
        <v>52</v>
      </c>
      <c r="F147" s="20">
        <v>694777366</v>
      </c>
      <c r="G147" s="20">
        <v>663675669</v>
      </c>
      <c r="H147" s="20">
        <v>550604077</v>
      </c>
      <c r="I147" s="20">
        <v>540444653</v>
      </c>
      <c r="J147" s="20">
        <v>527960000</v>
      </c>
      <c r="K147" s="20">
        <v>529138106</v>
      </c>
      <c r="L147" s="20">
        <v>534006620</v>
      </c>
      <c r="M147" s="20">
        <v>544283220</v>
      </c>
      <c r="N147" s="20">
        <v>552848497</v>
      </c>
      <c r="O147" s="20">
        <v>553648352</v>
      </c>
      <c r="P147" s="20">
        <v>550556814</v>
      </c>
      <c r="Q147" s="20">
        <v>548982699</v>
      </c>
      <c r="R147" s="20">
        <v>548153441</v>
      </c>
      <c r="S147" s="20">
        <v>547295787</v>
      </c>
      <c r="T147" s="20">
        <v>546388749</v>
      </c>
      <c r="U147" s="20">
        <v>544865533</v>
      </c>
      <c r="V147" s="20">
        <v>543015240</v>
      </c>
      <c r="W147" s="20">
        <v>543015240</v>
      </c>
      <c r="X147" s="20">
        <v>543015240</v>
      </c>
    </row>
    <row r="148" spans="3:24" x14ac:dyDescent="0.25">
      <c r="C148" t="s">
        <v>72</v>
      </c>
      <c r="D148" t="s">
        <v>60</v>
      </c>
      <c r="E148" t="s">
        <v>53</v>
      </c>
      <c r="F148" s="20">
        <v>1844618924</v>
      </c>
      <c r="G148" s="20">
        <v>1368772886</v>
      </c>
      <c r="H148" s="20">
        <v>1207885824</v>
      </c>
      <c r="I148" s="20">
        <v>986979081</v>
      </c>
      <c r="J148" s="20">
        <v>1107980000</v>
      </c>
      <c r="K148" s="20">
        <v>1033951210</v>
      </c>
      <c r="L148" s="20">
        <v>1081619807</v>
      </c>
      <c r="M148" s="20">
        <v>1098027641</v>
      </c>
      <c r="N148" s="20">
        <v>1109118109</v>
      </c>
      <c r="O148" s="20">
        <v>1119350390</v>
      </c>
      <c r="P148" s="20">
        <v>1128304843</v>
      </c>
      <c r="Q148" s="20">
        <v>1141666887</v>
      </c>
      <c r="R148" s="20">
        <v>1153227819</v>
      </c>
      <c r="S148" s="20">
        <v>1163320658</v>
      </c>
      <c r="T148" s="20">
        <v>1172109401</v>
      </c>
      <c r="U148" s="20">
        <v>1181110692</v>
      </c>
      <c r="V148" s="20">
        <v>1190253790</v>
      </c>
      <c r="W148" s="20">
        <v>1190253790</v>
      </c>
      <c r="X148" s="20">
        <v>1190253790</v>
      </c>
    </row>
    <row r="149" spans="3:24" x14ac:dyDescent="0.25">
      <c r="C149" t="s">
        <v>72</v>
      </c>
      <c r="D149" t="s">
        <v>69</v>
      </c>
      <c r="E149" t="s">
        <v>54</v>
      </c>
      <c r="F149" s="20">
        <v>56301478</v>
      </c>
      <c r="G149" s="20">
        <v>47899085</v>
      </c>
      <c r="H149" s="20">
        <v>43052515</v>
      </c>
      <c r="I149" s="20">
        <v>35817130</v>
      </c>
      <c r="J149" s="20">
        <v>35040000</v>
      </c>
      <c r="K149" s="20">
        <v>34704725</v>
      </c>
      <c r="L149" s="20">
        <v>34040767</v>
      </c>
      <c r="M149" s="20">
        <v>33215060</v>
      </c>
      <c r="N149" s="20">
        <v>32705486</v>
      </c>
      <c r="O149" s="20">
        <v>32338236</v>
      </c>
      <c r="P149" s="20">
        <v>31648485</v>
      </c>
      <c r="Q149" s="20">
        <v>30563441</v>
      </c>
      <c r="R149" s="20">
        <v>29563658</v>
      </c>
      <c r="S149" s="20">
        <v>28631889</v>
      </c>
      <c r="T149" s="20">
        <v>27706012</v>
      </c>
      <c r="U149" s="20">
        <v>26800385</v>
      </c>
      <c r="V149" s="20">
        <v>25885753</v>
      </c>
      <c r="W149" s="20">
        <v>25885753</v>
      </c>
      <c r="X149" s="20">
        <v>25885753</v>
      </c>
    </row>
    <row r="150" spans="3:24" x14ac:dyDescent="0.25">
      <c r="C150" t="s">
        <v>72</v>
      </c>
      <c r="D150" t="s">
        <v>66</v>
      </c>
      <c r="E150" t="s">
        <v>55</v>
      </c>
      <c r="F150" s="20">
        <v>329568312</v>
      </c>
      <c r="G150" s="20">
        <v>309161620</v>
      </c>
      <c r="H150" s="20">
        <v>300402640</v>
      </c>
      <c r="I150" s="20">
        <v>260905975</v>
      </c>
      <c r="J150" s="20">
        <v>167040000</v>
      </c>
      <c r="K150" s="20">
        <v>153734800</v>
      </c>
      <c r="L150" s="20">
        <v>147695048</v>
      </c>
      <c r="M150" s="20">
        <v>147085660</v>
      </c>
      <c r="N150" s="20">
        <v>148089524</v>
      </c>
      <c r="O150" s="20">
        <v>148278271</v>
      </c>
      <c r="P150" s="20">
        <v>147630763</v>
      </c>
      <c r="Q150" s="20">
        <v>146662196</v>
      </c>
      <c r="R150" s="20">
        <v>145566513</v>
      </c>
      <c r="S150" s="20">
        <v>144235160</v>
      </c>
      <c r="T150" s="20">
        <v>142670041</v>
      </c>
      <c r="U150" s="20">
        <v>140957285</v>
      </c>
      <c r="V150" s="20">
        <v>139039045</v>
      </c>
      <c r="W150" s="20">
        <v>139039045</v>
      </c>
      <c r="X150" s="20">
        <v>139039045</v>
      </c>
    </row>
    <row r="151" spans="3:24" x14ac:dyDescent="0.25">
      <c r="C151" t="s">
        <v>73</v>
      </c>
      <c r="D151" t="s">
        <v>61</v>
      </c>
      <c r="E151" t="s">
        <v>41</v>
      </c>
      <c r="F151" s="20">
        <v>1832989236</v>
      </c>
      <c r="G151" s="20">
        <v>1895526352</v>
      </c>
      <c r="H151" s="20">
        <v>1896432310</v>
      </c>
      <c r="I151" s="20">
        <v>1766270831</v>
      </c>
      <c r="J151" s="20">
        <v>1763290000</v>
      </c>
      <c r="K151" s="20">
        <v>1739834597</v>
      </c>
      <c r="L151" s="20">
        <v>1743801359</v>
      </c>
      <c r="M151" s="20">
        <v>1799579720</v>
      </c>
      <c r="N151" s="20">
        <v>1860899781</v>
      </c>
      <c r="O151" s="20">
        <v>1908157492</v>
      </c>
      <c r="P151" s="20">
        <v>1929727992</v>
      </c>
      <c r="Q151" s="20">
        <v>1910766422</v>
      </c>
      <c r="R151" s="20">
        <v>1891619840</v>
      </c>
      <c r="S151" s="20">
        <v>1881095078</v>
      </c>
      <c r="T151" s="20">
        <v>1869195709</v>
      </c>
      <c r="U151" s="20">
        <v>1855435623</v>
      </c>
      <c r="V151" s="20">
        <v>1837638590</v>
      </c>
      <c r="W151" s="20">
        <v>1837638590</v>
      </c>
      <c r="X151" s="20">
        <v>1837638590</v>
      </c>
    </row>
    <row r="152" spans="3:24" x14ac:dyDescent="0.25">
      <c r="C152" t="s">
        <v>73</v>
      </c>
      <c r="D152" t="s">
        <v>59</v>
      </c>
      <c r="E152" t="s">
        <v>42</v>
      </c>
      <c r="F152" s="20">
        <v>1936323066</v>
      </c>
      <c r="G152" s="20">
        <v>1741911712</v>
      </c>
      <c r="H152" s="20">
        <v>1755178219</v>
      </c>
      <c r="I152" s="20">
        <v>1589568369</v>
      </c>
      <c r="J152" s="20">
        <v>1479030000</v>
      </c>
      <c r="K152" s="20">
        <v>1464046080</v>
      </c>
      <c r="L152" s="20">
        <v>1494263005</v>
      </c>
      <c r="M152" s="20">
        <v>1499288960</v>
      </c>
      <c r="N152" s="20">
        <v>1505648853</v>
      </c>
      <c r="O152" s="20">
        <v>1517290680</v>
      </c>
      <c r="P152" s="20">
        <v>1524681760</v>
      </c>
      <c r="Q152" s="20">
        <v>1524607946</v>
      </c>
      <c r="R152" s="20">
        <v>1520473790</v>
      </c>
      <c r="S152" s="20">
        <v>1516731692</v>
      </c>
      <c r="T152" s="20">
        <v>1514828367</v>
      </c>
      <c r="U152" s="20">
        <v>1513027608</v>
      </c>
      <c r="V152" s="20">
        <v>1510939078</v>
      </c>
      <c r="W152" s="20">
        <v>1510939078</v>
      </c>
      <c r="X152" s="20">
        <v>1510939078</v>
      </c>
    </row>
    <row r="153" spans="3:24" x14ac:dyDescent="0.25">
      <c r="C153" t="s">
        <v>73</v>
      </c>
      <c r="D153" t="s">
        <v>58</v>
      </c>
      <c r="E153" t="s">
        <v>43</v>
      </c>
      <c r="F153" s="20">
        <v>2093883822</v>
      </c>
      <c r="G153" s="20">
        <v>2202484254</v>
      </c>
      <c r="H153" s="20">
        <v>2181017118</v>
      </c>
      <c r="I153" s="20">
        <v>2128661143</v>
      </c>
      <c r="J153" s="20">
        <v>2145020000</v>
      </c>
      <c r="K153" s="20">
        <v>2130562083</v>
      </c>
      <c r="L153" s="20">
        <v>2157083803</v>
      </c>
      <c r="M153" s="20">
        <v>2171664773</v>
      </c>
      <c r="N153" s="20">
        <v>2206536482</v>
      </c>
      <c r="O153" s="20">
        <v>2223002019</v>
      </c>
      <c r="P153" s="20">
        <v>2225125195</v>
      </c>
      <c r="Q153" s="20">
        <v>2213579822</v>
      </c>
      <c r="R153" s="20">
        <v>2196975853</v>
      </c>
      <c r="S153" s="20">
        <v>2178433992</v>
      </c>
      <c r="T153" s="20">
        <v>2158615859</v>
      </c>
      <c r="U153" s="20">
        <v>2138874724</v>
      </c>
      <c r="V153" s="20">
        <v>2118449527</v>
      </c>
      <c r="W153" s="20">
        <v>2118449527</v>
      </c>
      <c r="X153" s="20">
        <v>2118449527</v>
      </c>
    </row>
    <row r="154" spans="3:24" x14ac:dyDescent="0.25">
      <c r="C154" t="s">
        <v>73</v>
      </c>
      <c r="D154" t="s">
        <v>70</v>
      </c>
      <c r="E154" t="s">
        <v>44</v>
      </c>
      <c r="F154" s="20">
        <v>417115040</v>
      </c>
      <c r="G154" s="20">
        <v>335860256</v>
      </c>
      <c r="H154" s="20">
        <v>309404126</v>
      </c>
      <c r="I154" s="20">
        <v>258642091</v>
      </c>
      <c r="J154" s="20">
        <v>241780000</v>
      </c>
      <c r="K154" s="20">
        <v>232350274</v>
      </c>
      <c r="L154" s="20">
        <v>232414408</v>
      </c>
      <c r="M154" s="20">
        <v>228735943</v>
      </c>
      <c r="N154" s="20">
        <v>225454105</v>
      </c>
      <c r="O154" s="20">
        <v>222726838</v>
      </c>
      <c r="P154" s="20">
        <v>218348797</v>
      </c>
      <c r="Q154" s="20">
        <v>211608527</v>
      </c>
      <c r="R154" s="20">
        <v>205977812</v>
      </c>
      <c r="S154" s="20">
        <v>200733509</v>
      </c>
      <c r="T154" s="20">
        <v>195962571</v>
      </c>
      <c r="U154" s="20">
        <v>191307245</v>
      </c>
      <c r="V154" s="20">
        <v>186577465</v>
      </c>
      <c r="W154" s="20">
        <v>186577465</v>
      </c>
      <c r="X154" s="20">
        <v>186577465</v>
      </c>
    </row>
    <row r="155" spans="3:24" x14ac:dyDescent="0.25">
      <c r="C155" t="s">
        <v>73</v>
      </c>
      <c r="D155" t="s">
        <v>65</v>
      </c>
      <c r="E155" t="s">
        <v>45</v>
      </c>
      <c r="F155" s="20">
        <v>589609865</v>
      </c>
      <c r="G155" s="20">
        <v>518621226</v>
      </c>
      <c r="H155" s="20">
        <v>498962576</v>
      </c>
      <c r="I155" s="20">
        <v>439556344</v>
      </c>
      <c r="J155" s="20">
        <v>444360000</v>
      </c>
      <c r="K155" s="20">
        <v>441976733</v>
      </c>
      <c r="L155" s="20">
        <v>437591465</v>
      </c>
      <c r="M155" s="20">
        <v>459109888</v>
      </c>
      <c r="N155" s="20">
        <v>473379446</v>
      </c>
      <c r="O155" s="20">
        <v>481543543</v>
      </c>
      <c r="P155" s="20">
        <v>491959514</v>
      </c>
      <c r="Q155" s="20">
        <v>491448547</v>
      </c>
      <c r="R155" s="20">
        <v>482230727</v>
      </c>
      <c r="S155" s="20">
        <v>474976574</v>
      </c>
      <c r="T155" s="20">
        <v>470986300</v>
      </c>
      <c r="U155" s="20">
        <v>468451568</v>
      </c>
      <c r="V155" s="20">
        <v>465206913</v>
      </c>
      <c r="W155" s="20">
        <v>465206913</v>
      </c>
      <c r="X155" s="20">
        <v>465206913</v>
      </c>
    </row>
    <row r="156" spans="3:24" x14ac:dyDescent="0.25">
      <c r="C156" t="s">
        <v>73</v>
      </c>
      <c r="D156" t="s">
        <v>63</v>
      </c>
      <c r="E156" t="s">
        <v>46</v>
      </c>
      <c r="F156" s="20">
        <v>1775135729</v>
      </c>
      <c r="G156" s="20">
        <v>1553682415</v>
      </c>
      <c r="H156" s="20">
        <v>1578425299</v>
      </c>
      <c r="I156" s="20">
        <v>1258294353</v>
      </c>
      <c r="J156" s="20">
        <v>1299010000</v>
      </c>
      <c r="K156" s="20">
        <v>1300271100</v>
      </c>
      <c r="L156" s="20">
        <v>1327406351</v>
      </c>
      <c r="M156" s="20">
        <v>1359024275</v>
      </c>
      <c r="N156" s="20">
        <v>1387824643</v>
      </c>
      <c r="O156" s="20">
        <v>1411950087</v>
      </c>
      <c r="P156" s="20">
        <v>1425037204</v>
      </c>
      <c r="Q156" s="20">
        <v>1428812070</v>
      </c>
      <c r="R156" s="20">
        <v>1428570700</v>
      </c>
      <c r="S156" s="20">
        <v>1427523757</v>
      </c>
      <c r="T156" s="20">
        <v>1427161133</v>
      </c>
      <c r="U156" s="20">
        <v>1428348490</v>
      </c>
      <c r="V156" s="20">
        <v>1429081694</v>
      </c>
      <c r="W156" s="20">
        <v>1429081694</v>
      </c>
      <c r="X156" s="20">
        <v>1429081694</v>
      </c>
    </row>
    <row r="157" spans="3:24" x14ac:dyDescent="0.25">
      <c r="C157" t="s">
        <v>73</v>
      </c>
      <c r="D157" t="s">
        <v>64</v>
      </c>
      <c r="E157" t="s">
        <v>47</v>
      </c>
      <c r="F157" s="20">
        <v>709413604</v>
      </c>
      <c r="G157" s="20">
        <v>734754723</v>
      </c>
      <c r="H157" s="20">
        <v>678789063</v>
      </c>
      <c r="I157" s="20">
        <v>533751876</v>
      </c>
      <c r="J157" s="20">
        <v>624350000</v>
      </c>
      <c r="K157" s="20">
        <v>583530244</v>
      </c>
      <c r="L157" s="20">
        <v>597301829</v>
      </c>
      <c r="M157" s="20">
        <v>623216600</v>
      </c>
      <c r="N157" s="20">
        <v>642384438</v>
      </c>
      <c r="O157" s="20">
        <v>653300038</v>
      </c>
      <c r="P157" s="20">
        <v>655623394</v>
      </c>
      <c r="Q157" s="20">
        <v>652592765</v>
      </c>
      <c r="R157" s="20">
        <v>649048019</v>
      </c>
      <c r="S157" s="20">
        <v>645825022</v>
      </c>
      <c r="T157" s="20">
        <v>643628610</v>
      </c>
      <c r="U157" s="20">
        <v>642102094</v>
      </c>
      <c r="V157" s="20">
        <v>640825399</v>
      </c>
      <c r="W157" s="20">
        <v>640825399</v>
      </c>
      <c r="X157" s="20">
        <v>640825399</v>
      </c>
    </row>
    <row r="158" spans="3:24" x14ac:dyDescent="0.25">
      <c r="C158" t="s">
        <v>73</v>
      </c>
      <c r="D158" t="s">
        <v>71</v>
      </c>
      <c r="E158" t="s">
        <v>48</v>
      </c>
      <c r="F158" s="20">
        <v>499257580</v>
      </c>
      <c r="G158" s="20">
        <v>494034040</v>
      </c>
      <c r="H158" s="20">
        <v>537468956</v>
      </c>
      <c r="I158" s="20">
        <v>479790273</v>
      </c>
      <c r="J158" s="20">
        <v>471430000</v>
      </c>
      <c r="K158" s="20">
        <v>461322018</v>
      </c>
      <c r="L158" s="20">
        <v>468523167</v>
      </c>
      <c r="M158" s="20">
        <v>468171582</v>
      </c>
      <c r="N158" s="20">
        <v>468310817</v>
      </c>
      <c r="O158" s="20">
        <v>466663066</v>
      </c>
      <c r="P158" s="20">
        <v>461369091</v>
      </c>
      <c r="Q158" s="20">
        <v>455647903</v>
      </c>
      <c r="R158" s="20">
        <v>451088962</v>
      </c>
      <c r="S158" s="20">
        <v>446755273</v>
      </c>
      <c r="T158" s="20">
        <v>441672679</v>
      </c>
      <c r="U158" s="20">
        <v>436054797</v>
      </c>
      <c r="V158" s="20">
        <v>430105546</v>
      </c>
      <c r="W158" s="20">
        <v>430105546</v>
      </c>
      <c r="X158" s="20">
        <v>430105546</v>
      </c>
    </row>
    <row r="159" spans="3:24" x14ac:dyDescent="0.25">
      <c r="C159" t="s">
        <v>73</v>
      </c>
      <c r="D159" t="s">
        <v>67</v>
      </c>
      <c r="E159" t="s">
        <v>49</v>
      </c>
      <c r="F159" s="20">
        <v>1040156876</v>
      </c>
      <c r="G159" s="20">
        <v>1110140534</v>
      </c>
      <c r="H159" s="20">
        <v>1137570497</v>
      </c>
      <c r="I159" s="20">
        <v>787259154</v>
      </c>
      <c r="J159" s="20">
        <v>1015580000</v>
      </c>
      <c r="K159" s="20">
        <v>871325840</v>
      </c>
      <c r="L159" s="20">
        <v>833643303</v>
      </c>
      <c r="M159" s="20">
        <v>801873749</v>
      </c>
      <c r="N159" s="20">
        <v>776917052</v>
      </c>
      <c r="O159" s="20">
        <v>761927521</v>
      </c>
      <c r="P159" s="20">
        <v>754932916</v>
      </c>
      <c r="Q159" s="20">
        <v>745955410</v>
      </c>
      <c r="R159" s="20">
        <v>737073112</v>
      </c>
      <c r="S159" s="20">
        <v>727993286</v>
      </c>
      <c r="T159" s="20">
        <v>717552602</v>
      </c>
      <c r="U159" s="20">
        <v>705911806</v>
      </c>
      <c r="V159" s="20">
        <v>693893994</v>
      </c>
      <c r="W159" s="20">
        <v>693893994</v>
      </c>
      <c r="X159" s="20">
        <v>693893994</v>
      </c>
    </row>
    <row r="160" spans="3:24" x14ac:dyDescent="0.25">
      <c r="C160" t="s">
        <v>73</v>
      </c>
      <c r="D160" t="s">
        <v>57</v>
      </c>
      <c r="E160" t="s">
        <v>50</v>
      </c>
      <c r="F160" s="20">
        <v>2575304394</v>
      </c>
      <c r="G160" s="20">
        <v>2718968124</v>
      </c>
      <c r="H160" s="20">
        <v>2777645096</v>
      </c>
      <c r="I160" s="20">
        <v>2724886712</v>
      </c>
      <c r="J160" s="20">
        <v>2892320000</v>
      </c>
      <c r="K160" s="20">
        <v>2804002595</v>
      </c>
      <c r="L160" s="20">
        <v>2779218262</v>
      </c>
      <c r="M160" s="20">
        <v>2758174805</v>
      </c>
      <c r="N160" s="20">
        <v>2748328144</v>
      </c>
      <c r="O160" s="20">
        <v>2727826915</v>
      </c>
      <c r="P160" s="20">
        <v>2700342339</v>
      </c>
      <c r="Q160" s="20">
        <v>2669723553</v>
      </c>
      <c r="R160" s="20">
        <v>2640417550</v>
      </c>
      <c r="S160" s="20">
        <v>2612165425</v>
      </c>
      <c r="T160" s="20">
        <v>2583314707</v>
      </c>
      <c r="U160" s="20">
        <v>2554208124</v>
      </c>
      <c r="V160" s="20">
        <v>2525537783</v>
      </c>
      <c r="W160" s="20">
        <v>2525537783</v>
      </c>
      <c r="X160" s="20">
        <v>2525537783</v>
      </c>
    </row>
    <row r="161" spans="3:24" x14ac:dyDescent="0.25">
      <c r="C161" t="s">
        <v>73</v>
      </c>
      <c r="D161" t="s">
        <v>62</v>
      </c>
      <c r="E161" t="s">
        <v>51</v>
      </c>
      <c r="F161" s="20">
        <v>1460532982</v>
      </c>
      <c r="G161" s="20">
        <v>1438984628</v>
      </c>
      <c r="H161" s="20">
        <v>1355358273</v>
      </c>
      <c r="I161" s="20">
        <v>1230225419</v>
      </c>
      <c r="J161" s="20">
        <v>1292390000</v>
      </c>
      <c r="K161" s="20">
        <v>1314425466</v>
      </c>
      <c r="L161" s="20">
        <v>1373086366</v>
      </c>
      <c r="M161" s="20">
        <v>1451815643</v>
      </c>
      <c r="N161" s="20">
        <v>1532009523</v>
      </c>
      <c r="O161" s="20">
        <v>1588340249</v>
      </c>
      <c r="P161" s="20">
        <v>1618277099</v>
      </c>
      <c r="Q161" s="20">
        <v>1629172639</v>
      </c>
      <c r="R161" s="20">
        <v>1651147789</v>
      </c>
      <c r="S161" s="20">
        <v>1684028997</v>
      </c>
      <c r="T161" s="20">
        <v>1716740165</v>
      </c>
      <c r="U161" s="20">
        <v>1748328641</v>
      </c>
      <c r="V161" s="20">
        <v>1777037845</v>
      </c>
      <c r="W161" s="20">
        <v>1777037845</v>
      </c>
      <c r="X161" s="20">
        <v>1777037845</v>
      </c>
    </row>
    <row r="162" spans="3:24" x14ac:dyDescent="0.25">
      <c r="C162" t="s">
        <v>73</v>
      </c>
      <c r="D162" t="s">
        <v>68</v>
      </c>
      <c r="E162" t="s">
        <v>52</v>
      </c>
      <c r="F162" s="20">
        <v>639007542</v>
      </c>
      <c r="G162" s="20">
        <v>604027895</v>
      </c>
      <c r="H162" s="20">
        <v>611084765</v>
      </c>
      <c r="I162" s="20">
        <v>543769669</v>
      </c>
      <c r="J162" s="20">
        <v>502760000</v>
      </c>
      <c r="K162" s="20">
        <v>493748026</v>
      </c>
      <c r="L162" s="20">
        <v>486257989</v>
      </c>
      <c r="M162" s="20">
        <v>483727811</v>
      </c>
      <c r="N162" s="20">
        <v>486816541</v>
      </c>
      <c r="O162" s="20">
        <v>486111284</v>
      </c>
      <c r="P162" s="20">
        <v>483444078</v>
      </c>
      <c r="Q162" s="20">
        <v>481311612</v>
      </c>
      <c r="R162" s="20">
        <v>479349412</v>
      </c>
      <c r="S162" s="20">
        <v>477669003</v>
      </c>
      <c r="T162" s="20">
        <v>475761569</v>
      </c>
      <c r="U162" s="20">
        <v>473544853</v>
      </c>
      <c r="V162" s="20">
        <v>471339131</v>
      </c>
      <c r="W162" s="20">
        <v>471339131</v>
      </c>
      <c r="X162" s="20">
        <v>471339131</v>
      </c>
    </row>
    <row r="163" spans="3:24" x14ac:dyDescent="0.25">
      <c r="C163" t="s">
        <v>73</v>
      </c>
      <c r="D163" t="s">
        <v>60</v>
      </c>
      <c r="E163" t="s">
        <v>53</v>
      </c>
      <c r="F163" s="20">
        <v>1328144255</v>
      </c>
      <c r="G163" s="20">
        <v>1928692882</v>
      </c>
      <c r="H163" s="20">
        <v>1665154158</v>
      </c>
      <c r="I163" s="20">
        <v>1194133215</v>
      </c>
      <c r="J163" s="20">
        <v>1188850000</v>
      </c>
      <c r="K163" s="20">
        <v>1111428018</v>
      </c>
      <c r="L163" s="20">
        <v>1120193038</v>
      </c>
      <c r="M163" s="20">
        <v>1115766631</v>
      </c>
      <c r="N163" s="20">
        <v>1105598098</v>
      </c>
      <c r="O163" s="20">
        <v>1098386412</v>
      </c>
      <c r="P163" s="20">
        <v>1093903091</v>
      </c>
      <c r="Q163" s="20">
        <v>1090868311</v>
      </c>
      <c r="R163" s="20">
        <v>1084298807</v>
      </c>
      <c r="S163" s="20">
        <v>1074887194</v>
      </c>
      <c r="T163" s="20">
        <v>1063746378</v>
      </c>
      <c r="U163" s="20">
        <v>1052446688</v>
      </c>
      <c r="V163" s="20">
        <v>1040810932</v>
      </c>
      <c r="W163" s="20">
        <v>1040810932</v>
      </c>
      <c r="X163" s="20">
        <v>1040810932</v>
      </c>
    </row>
    <row r="164" spans="3:24" x14ac:dyDescent="0.25">
      <c r="C164" t="s">
        <v>73</v>
      </c>
      <c r="D164" t="s">
        <v>69</v>
      </c>
      <c r="E164" t="s">
        <v>54</v>
      </c>
      <c r="F164" s="20">
        <v>464607921</v>
      </c>
      <c r="G164" s="20">
        <v>425800566</v>
      </c>
      <c r="H164" s="20">
        <v>379293376</v>
      </c>
      <c r="I164" s="20">
        <v>312478741</v>
      </c>
      <c r="J164" s="20">
        <v>315910000</v>
      </c>
      <c r="K164" s="20">
        <v>304973894</v>
      </c>
      <c r="L164" s="20">
        <v>292513057</v>
      </c>
      <c r="M164" s="20">
        <v>282349372</v>
      </c>
      <c r="N164" s="20">
        <v>276920176</v>
      </c>
      <c r="O164" s="20">
        <v>273716018</v>
      </c>
      <c r="P164" s="20">
        <v>269906735</v>
      </c>
      <c r="Q164" s="20">
        <v>262844125</v>
      </c>
      <c r="R164" s="20">
        <v>255757520</v>
      </c>
      <c r="S164" s="20">
        <v>248910982</v>
      </c>
      <c r="T164" s="20">
        <v>241870473</v>
      </c>
      <c r="U164" s="20">
        <v>234708993</v>
      </c>
      <c r="V164" s="20">
        <v>227458920</v>
      </c>
      <c r="W164" s="20">
        <v>227458920</v>
      </c>
      <c r="X164" s="20">
        <v>227458920</v>
      </c>
    </row>
    <row r="165" spans="3:24" x14ac:dyDescent="0.25">
      <c r="C165" t="s">
        <v>73</v>
      </c>
      <c r="D165" t="s">
        <v>66</v>
      </c>
      <c r="E165" t="s">
        <v>55</v>
      </c>
      <c r="F165" s="20">
        <v>1514518693</v>
      </c>
      <c r="G165" s="20">
        <v>1307526701</v>
      </c>
      <c r="H165" s="20">
        <v>1315406226</v>
      </c>
      <c r="I165" s="20">
        <v>1227991873</v>
      </c>
      <c r="J165" s="20">
        <v>1192400000</v>
      </c>
      <c r="K165" s="20">
        <v>1198186304</v>
      </c>
      <c r="L165" s="20">
        <v>1180475919</v>
      </c>
      <c r="M165" s="20">
        <v>1184141235</v>
      </c>
      <c r="N165" s="20">
        <v>1189805796</v>
      </c>
      <c r="O165" s="20">
        <v>1188008323</v>
      </c>
      <c r="P165" s="20">
        <v>1176116597</v>
      </c>
      <c r="Q165" s="20">
        <v>1160018004</v>
      </c>
      <c r="R165" s="20">
        <v>1141490201</v>
      </c>
      <c r="S165" s="20">
        <v>1122062833</v>
      </c>
      <c r="T165" s="20">
        <v>1100050781</v>
      </c>
      <c r="U165" s="20">
        <v>1077181766</v>
      </c>
      <c r="V165" s="20">
        <v>1053856925</v>
      </c>
      <c r="W165" s="20">
        <v>1053856925</v>
      </c>
      <c r="X165" s="20">
        <v>1053856925</v>
      </c>
    </row>
    <row r="166" spans="3:24" x14ac:dyDescent="0.25">
      <c r="C166" t="s">
        <v>74</v>
      </c>
      <c r="D166" t="s">
        <v>61</v>
      </c>
      <c r="E166" t="s">
        <v>41</v>
      </c>
      <c r="F166" s="20">
        <v>263146050</v>
      </c>
      <c r="G166" s="20">
        <v>226518486</v>
      </c>
      <c r="H166" s="20">
        <v>228853688</v>
      </c>
      <c r="I166" s="20">
        <v>204507569</v>
      </c>
      <c r="J166" s="20">
        <v>199440000</v>
      </c>
      <c r="K166" s="20">
        <v>204872250</v>
      </c>
      <c r="L166" s="20">
        <v>212358187</v>
      </c>
      <c r="M166" s="20">
        <v>220818289</v>
      </c>
      <c r="N166" s="20">
        <v>229543151</v>
      </c>
      <c r="O166" s="20">
        <v>235642814</v>
      </c>
      <c r="P166" s="20">
        <v>239521435</v>
      </c>
      <c r="Q166" s="20">
        <v>242311373</v>
      </c>
      <c r="R166" s="20">
        <v>245848925</v>
      </c>
      <c r="S166" s="20">
        <v>249772718</v>
      </c>
      <c r="T166" s="20">
        <v>253436214</v>
      </c>
      <c r="U166" s="20">
        <v>256581745</v>
      </c>
      <c r="V166" s="20">
        <v>259317234</v>
      </c>
      <c r="W166" s="20">
        <v>259317234</v>
      </c>
      <c r="X166" s="20">
        <v>259317234</v>
      </c>
    </row>
    <row r="167" spans="3:24" x14ac:dyDescent="0.25">
      <c r="C167" t="s">
        <v>74</v>
      </c>
      <c r="D167" t="s">
        <v>59</v>
      </c>
      <c r="E167" t="s">
        <v>42</v>
      </c>
      <c r="F167" s="20">
        <v>508313498</v>
      </c>
      <c r="G167" s="20">
        <v>504949178</v>
      </c>
      <c r="H167" s="20">
        <v>490771791</v>
      </c>
      <c r="I167" s="20">
        <v>470381650</v>
      </c>
      <c r="J167" s="20">
        <v>455870000</v>
      </c>
      <c r="K167" s="20">
        <v>450916132</v>
      </c>
      <c r="L167" s="20">
        <v>465501490</v>
      </c>
      <c r="M167" s="20">
        <v>470806863</v>
      </c>
      <c r="N167" s="20">
        <v>474148587</v>
      </c>
      <c r="O167" s="20">
        <v>475748739</v>
      </c>
      <c r="P167" s="20">
        <v>475369485</v>
      </c>
      <c r="Q167" s="20">
        <v>473801517</v>
      </c>
      <c r="R167" s="20">
        <v>472041488</v>
      </c>
      <c r="S167" s="20">
        <v>470314440</v>
      </c>
      <c r="T167" s="20">
        <v>468606634</v>
      </c>
      <c r="U167" s="20">
        <v>466361858</v>
      </c>
      <c r="V167" s="20">
        <v>463989663</v>
      </c>
      <c r="W167" s="20">
        <v>463989663</v>
      </c>
      <c r="X167" s="20">
        <v>463989663</v>
      </c>
    </row>
    <row r="168" spans="3:24" x14ac:dyDescent="0.25">
      <c r="C168" t="s">
        <v>74</v>
      </c>
      <c r="D168" t="s">
        <v>58</v>
      </c>
      <c r="E168" t="s">
        <v>43</v>
      </c>
      <c r="F168" s="20">
        <v>88343100</v>
      </c>
      <c r="G168" s="20">
        <v>92828101</v>
      </c>
      <c r="H168" s="20">
        <v>84937999</v>
      </c>
      <c r="I168" s="20">
        <v>87384050</v>
      </c>
      <c r="J168" s="20">
        <v>89170000</v>
      </c>
      <c r="K168" s="20">
        <v>88948866</v>
      </c>
      <c r="L168" s="20">
        <v>89449725</v>
      </c>
      <c r="M168" s="20">
        <v>90222809</v>
      </c>
      <c r="N168" s="20">
        <v>90763090</v>
      </c>
      <c r="O168" s="20">
        <v>89835358</v>
      </c>
      <c r="P168" s="20">
        <v>88346778</v>
      </c>
      <c r="Q168" s="20">
        <v>86670451</v>
      </c>
      <c r="R168" s="20">
        <v>85024145</v>
      </c>
      <c r="S168" s="20">
        <v>83373357</v>
      </c>
      <c r="T168" s="20">
        <v>81740865</v>
      </c>
      <c r="U168" s="20">
        <v>80090301</v>
      </c>
      <c r="V168" s="20">
        <v>78443527</v>
      </c>
      <c r="W168" s="20">
        <v>78443527</v>
      </c>
      <c r="X168" s="20">
        <v>78443527</v>
      </c>
    </row>
    <row r="169" spans="3:24" x14ac:dyDescent="0.25">
      <c r="C169" t="s">
        <v>74</v>
      </c>
      <c r="D169" t="s">
        <v>70</v>
      </c>
      <c r="E169" t="s">
        <v>44</v>
      </c>
      <c r="F169" s="20">
        <v>16564564</v>
      </c>
      <c r="G169" s="20">
        <v>17046586</v>
      </c>
      <c r="H169" s="20">
        <v>15742949</v>
      </c>
      <c r="I169" s="20">
        <v>12293351</v>
      </c>
      <c r="J169" s="20">
        <v>10730000</v>
      </c>
      <c r="K169" s="20">
        <v>10568963</v>
      </c>
      <c r="L169" s="20">
        <v>10819749</v>
      </c>
      <c r="M169" s="20">
        <v>10579499</v>
      </c>
      <c r="N169" s="20">
        <v>10304275</v>
      </c>
      <c r="O169" s="20">
        <v>9987970</v>
      </c>
      <c r="P169" s="20">
        <v>9637999</v>
      </c>
      <c r="Q169" s="20">
        <v>9321075</v>
      </c>
      <c r="R169" s="20">
        <v>9052035</v>
      </c>
      <c r="S169" s="20">
        <v>8808487</v>
      </c>
      <c r="T169" s="20">
        <v>8573787</v>
      </c>
      <c r="U169" s="20">
        <v>8332995</v>
      </c>
      <c r="V169" s="20">
        <v>8098058</v>
      </c>
      <c r="W169" s="20">
        <v>8098058</v>
      </c>
      <c r="X169" s="20">
        <v>8098058</v>
      </c>
    </row>
    <row r="170" spans="3:24" x14ac:dyDescent="0.25">
      <c r="C170" t="s">
        <v>74</v>
      </c>
      <c r="D170" t="s">
        <v>65</v>
      </c>
      <c r="E170" t="s">
        <v>45</v>
      </c>
      <c r="F170" s="20">
        <v>135346531</v>
      </c>
      <c r="G170" s="20">
        <v>124875919</v>
      </c>
      <c r="H170" s="20">
        <v>132230236</v>
      </c>
      <c r="I170" s="20">
        <v>121898551</v>
      </c>
      <c r="J170" s="20">
        <v>120000000</v>
      </c>
      <c r="K170" s="20">
        <v>118782525</v>
      </c>
      <c r="L170" s="20">
        <v>125712864</v>
      </c>
      <c r="M170" s="20">
        <v>130058839</v>
      </c>
      <c r="N170" s="20">
        <v>130099778</v>
      </c>
      <c r="O170" s="20">
        <v>127071790</v>
      </c>
      <c r="P170" s="20">
        <v>124199392</v>
      </c>
      <c r="Q170" s="20">
        <v>121430105</v>
      </c>
      <c r="R170" s="20">
        <v>119201667</v>
      </c>
      <c r="S170" s="20">
        <v>117431653</v>
      </c>
      <c r="T170" s="20">
        <v>115807612</v>
      </c>
      <c r="U170" s="20">
        <v>114297158</v>
      </c>
      <c r="V170" s="20">
        <v>112638174</v>
      </c>
      <c r="W170" s="20">
        <v>112638174</v>
      </c>
      <c r="X170" s="20">
        <v>112638174</v>
      </c>
    </row>
    <row r="171" spans="3:24" x14ac:dyDescent="0.25">
      <c r="C171" t="s">
        <v>74</v>
      </c>
      <c r="D171" t="s">
        <v>63</v>
      </c>
      <c r="E171" t="s">
        <v>46</v>
      </c>
      <c r="F171" s="20">
        <v>97577494</v>
      </c>
      <c r="G171" s="20">
        <v>98097671</v>
      </c>
      <c r="H171" s="20">
        <v>102217776</v>
      </c>
      <c r="I171" s="20">
        <v>85416993</v>
      </c>
      <c r="J171" s="20">
        <v>89380000</v>
      </c>
      <c r="K171" s="20">
        <v>90309423</v>
      </c>
      <c r="L171" s="20">
        <v>94466595</v>
      </c>
      <c r="M171" s="20">
        <v>97036236</v>
      </c>
      <c r="N171" s="20">
        <v>99281924</v>
      </c>
      <c r="O171" s="20">
        <v>100772327</v>
      </c>
      <c r="P171" s="20">
        <v>101908620</v>
      </c>
      <c r="Q171" s="20">
        <v>102925163</v>
      </c>
      <c r="R171" s="20">
        <v>103877285</v>
      </c>
      <c r="S171" s="20">
        <v>104855734</v>
      </c>
      <c r="T171" s="20">
        <v>105863425</v>
      </c>
      <c r="U171" s="20">
        <v>106873690</v>
      </c>
      <c r="V171" s="20">
        <v>107863053</v>
      </c>
      <c r="W171" s="20">
        <v>107863053</v>
      </c>
      <c r="X171" s="20">
        <v>107863053</v>
      </c>
    </row>
    <row r="172" spans="3:24" x14ac:dyDescent="0.25">
      <c r="C172" t="s">
        <v>74</v>
      </c>
      <c r="D172" t="s">
        <v>64</v>
      </c>
      <c r="E172" t="s">
        <v>47</v>
      </c>
      <c r="F172" s="20">
        <v>6656884</v>
      </c>
      <c r="G172" s="20">
        <v>6511168</v>
      </c>
      <c r="H172" s="20">
        <v>5959574</v>
      </c>
      <c r="I172" s="20">
        <v>5088349</v>
      </c>
      <c r="J172" s="20">
        <v>5050000</v>
      </c>
      <c r="K172" s="20">
        <v>5008427</v>
      </c>
      <c r="L172" s="20">
        <v>5269169</v>
      </c>
      <c r="M172" s="20">
        <v>5414327</v>
      </c>
      <c r="N172" s="20">
        <v>5489282</v>
      </c>
      <c r="O172" s="20">
        <v>5477880</v>
      </c>
      <c r="P172" s="20">
        <v>5435869</v>
      </c>
      <c r="Q172" s="20">
        <v>5387746</v>
      </c>
      <c r="R172" s="20">
        <v>5342776</v>
      </c>
      <c r="S172" s="20">
        <v>5308249</v>
      </c>
      <c r="T172" s="20">
        <v>5270770</v>
      </c>
      <c r="U172" s="20">
        <v>5231943</v>
      </c>
      <c r="V172" s="20">
        <v>5193691</v>
      </c>
      <c r="W172" s="20">
        <v>5193691</v>
      </c>
      <c r="X172" s="20">
        <v>5193691</v>
      </c>
    </row>
    <row r="173" spans="3:24" x14ac:dyDescent="0.25">
      <c r="C173" t="s">
        <v>74</v>
      </c>
      <c r="D173" t="s">
        <v>71</v>
      </c>
      <c r="E173" t="s">
        <v>48</v>
      </c>
      <c r="F173" s="20">
        <v>177432327</v>
      </c>
      <c r="G173" s="20">
        <v>127963528</v>
      </c>
      <c r="H173" s="20">
        <v>128234365</v>
      </c>
      <c r="I173" s="20">
        <v>119128556</v>
      </c>
      <c r="J173" s="20">
        <v>111420000</v>
      </c>
      <c r="K173" s="20">
        <v>113162834</v>
      </c>
      <c r="L173" s="20">
        <v>115407417</v>
      </c>
      <c r="M173" s="20">
        <v>115042467</v>
      </c>
      <c r="N173" s="20">
        <v>114752581</v>
      </c>
      <c r="O173" s="20">
        <v>113832796</v>
      </c>
      <c r="P173" s="20">
        <v>112483518</v>
      </c>
      <c r="Q173" s="20">
        <v>111057092</v>
      </c>
      <c r="R173" s="20">
        <v>109581060</v>
      </c>
      <c r="S173" s="20">
        <v>108062059</v>
      </c>
      <c r="T173" s="20">
        <v>106399287</v>
      </c>
      <c r="U173" s="20">
        <v>104491597</v>
      </c>
      <c r="V173" s="20">
        <v>102532686</v>
      </c>
      <c r="W173" s="20">
        <v>102532686</v>
      </c>
      <c r="X173" s="20">
        <v>102532686</v>
      </c>
    </row>
    <row r="174" spans="3:24" x14ac:dyDescent="0.25">
      <c r="C174" t="s">
        <v>74</v>
      </c>
      <c r="D174" t="s">
        <v>67</v>
      </c>
      <c r="E174" t="s">
        <v>49</v>
      </c>
      <c r="F174" s="20">
        <v>19188670</v>
      </c>
      <c r="G174" s="20">
        <v>12346129</v>
      </c>
      <c r="H174" s="20">
        <v>12001425</v>
      </c>
      <c r="I174" s="20">
        <v>11334439</v>
      </c>
      <c r="J174" s="20">
        <v>12020000</v>
      </c>
      <c r="K174" s="20">
        <v>11091496</v>
      </c>
      <c r="L174" s="20">
        <v>10819749</v>
      </c>
      <c r="M174" s="20">
        <v>10426173</v>
      </c>
      <c r="N174" s="20">
        <v>10247292</v>
      </c>
      <c r="O174" s="20">
        <v>10157099</v>
      </c>
      <c r="P174" s="20">
        <v>10111087</v>
      </c>
      <c r="Q174" s="20">
        <v>10043710</v>
      </c>
      <c r="R174" s="20">
        <v>9981605</v>
      </c>
      <c r="S174" s="20">
        <v>9921795</v>
      </c>
      <c r="T174" s="20">
        <v>9838772</v>
      </c>
      <c r="U174" s="20">
        <v>9744926</v>
      </c>
      <c r="V174" s="20">
        <v>9635664</v>
      </c>
      <c r="W174" s="20">
        <v>9635664</v>
      </c>
      <c r="X174" s="20">
        <v>9635664</v>
      </c>
    </row>
    <row r="175" spans="3:24" x14ac:dyDescent="0.25">
      <c r="C175" t="s">
        <v>74</v>
      </c>
      <c r="D175" t="s">
        <v>57</v>
      </c>
      <c r="E175" t="s">
        <v>50</v>
      </c>
      <c r="F175" s="20">
        <v>2967527</v>
      </c>
      <c r="G175" s="20">
        <v>2673004</v>
      </c>
      <c r="H175" s="20">
        <v>2249520</v>
      </c>
      <c r="I175" s="20">
        <v>2521008</v>
      </c>
      <c r="J175" s="20">
        <v>2730000</v>
      </c>
      <c r="K175" s="20">
        <v>2632382</v>
      </c>
      <c r="L175" s="20">
        <v>2610325</v>
      </c>
      <c r="M175" s="20">
        <v>2587377</v>
      </c>
      <c r="N175" s="20">
        <v>2573694</v>
      </c>
      <c r="O175" s="20">
        <v>2555718</v>
      </c>
      <c r="P175" s="20">
        <v>2523134</v>
      </c>
      <c r="Q175" s="20">
        <v>2497207</v>
      </c>
      <c r="R175" s="20">
        <v>2463814</v>
      </c>
      <c r="S175" s="20">
        <v>2440370</v>
      </c>
      <c r="T175" s="20">
        <v>2415770</v>
      </c>
      <c r="U175" s="20">
        <v>2382093</v>
      </c>
      <c r="V175" s="20">
        <v>2357662</v>
      </c>
      <c r="W175" s="20">
        <v>2357662</v>
      </c>
      <c r="X175" s="20">
        <v>2357662</v>
      </c>
    </row>
    <row r="176" spans="3:24" x14ac:dyDescent="0.25">
      <c r="C176" t="s">
        <v>74</v>
      </c>
      <c r="D176" t="s">
        <v>62</v>
      </c>
      <c r="E176" t="s">
        <v>51</v>
      </c>
      <c r="F176" s="20">
        <v>101078019</v>
      </c>
      <c r="G176" s="20">
        <v>104139673</v>
      </c>
      <c r="H176" s="20">
        <v>106487964</v>
      </c>
      <c r="I176" s="20">
        <v>92402113</v>
      </c>
      <c r="J176" s="20">
        <v>94280000</v>
      </c>
      <c r="K176" s="20">
        <v>100848809</v>
      </c>
      <c r="L176" s="20">
        <v>107586146</v>
      </c>
      <c r="M176" s="20">
        <v>114084179</v>
      </c>
      <c r="N176" s="20">
        <v>120754703</v>
      </c>
      <c r="O176" s="20">
        <v>125850307</v>
      </c>
      <c r="P176" s="20">
        <v>129894995</v>
      </c>
      <c r="Q176" s="20">
        <v>133595983</v>
      </c>
      <c r="R176" s="20">
        <v>137982608</v>
      </c>
      <c r="S176" s="20">
        <v>142841779</v>
      </c>
      <c r="T176" s="20">
        <v>147704558</v>
      </c>
      <c r="U176" s="20">
        <v>152427972</v>
      </c>
      <c r="V176" s="20">
        <v>157040815</v>
      </c>
      <c r="W176" s="20">
        <v>157040815</v>
      </c>
      <c r="X176" s="20">
        <v>157040815</v>
      </c>
    </row>
    <row r="177" spans="2:26" x14ac:dyDescent="0.25">
      <c r="C177" t="s">
        <v>74</v>
      </c>
      <c r="D177" t="s">
        <v>68</v>
      </c>
      <c r="E177" t="s">
        <v>52</v>
      </c>
      <c r="F177" s="20">
        <v>114969058</v>
      </c>
      <c r="G177" s="20">
        <v>125385366</v>
      </c>
      <c r="H177" s="20">
        <v>142016997</v>
      </c>
      <c r="I177" s="20">
        <v>101602990</v>
      </c>
      <c r="J177" s="20">
        <v>96870000</v>
      </c>
      <c r="K177" s="20">
        <v>93316451</v>
      </c>
      <c r="L177" s="20">
        <v>93505917</v>
      </c>
      <c r="M177" s="20">
        <v>94238036</v>
      </c>
      <c r="N177" s="20">
        <v>95720539</v>
      </c>
      <c r="O177" s="20">
        <v>96938750</v>
      </c>
      <c r="P177" s="20">
        <v>97910567</v>
      </c>
      <c r="Q177" s="20">
        <v>98689974</v>
      </c>
      <c r="R177" s="20">
        <v>99581404</v>
      </c>
      <c r="S177" s="20">
        <v>100295627</v>
      </c>
      <c r="T177" s="20">
        <v>100961608</v>
      </c>
      <c r="U177" s="20">
        <v>101503153</v>
      </c>
      <c r="V177" s="20">
        <v>102071405</v>
      </c>
      <c r="W177" s="20">
        <v>102071405</v>
      </c>
      <c r="X177" s="20">
        <v>102071405</v>
      </c>
    </row>
    <row r="178" spans="2:26" x14ac:dyDescent="0.25">
      <c r="C178" t="s">
        <v>74</v>
      </c>
      <c r="D178" t="s">
        <v>60</v>
      </c>
      <c r="E178" t="s">
        <v>53</v>
      </c>
      <c r="F178" s="20">
        <v>37542155</v>
      </c>
      <c r="G178" s="20">
        <v>37062220</v>
      </c>
      <c r="H178" s="20">
        <v>29833259</v>
      </c>
      <c r="I178" s="20">
        <v>26973707</v>
      </c>
      <c r="J178" s="20">
        <v>24050000</v>
      </c>
      <c r="K178" s="20">
        <v>23484394</v>
      </c>
      <c r="L178" s="20">
        <v>23978116</v>
      </c>
      <c r="M178" s="20">
        <v>24005113</v>
      </c>
      <c r="N178" s="20">
        <v>24008485</v>
      </c>
      <c r="O178" s="20">
        <v>23978646</v>
      </c>
      <c r="P178" s="20">
        <v>24006873</v>
      </c>
      <c r="Q178" s="20">
        <v>24029897</v>
      </c>
      <c r="R178" s="20">
        <v>24024443</v>
      </c>
      <c r="S178" s="20">
        <v>23985092</v>
      </c>
      <c r="T178" s="20">
        <v>23938083</v>
      </c>
      <c r="U178" s="20">
        <v>23855580</v>
      </c>
      <c r="V178" s="20">
        <v>23773096</v>
      </c>
      <c r="W178" s="20">
        <v>23773096</v>
      </c>
      <c r="X178" s="20">
        <v>23773096</v>
      </c>
    </row>
    <row r="179" spans="2:26" x14ac:dyDescent="0.25">
      <c r="C179" t="s">
        <v>74</v>
      </c>
      <c r="D179" t="s">
        <v>69</v>
      </c>
      <c r="E179" t="s">
        <v>54</v>
      </c>
      <c r="F179" s="20">
        <v>13654633</v>
      </c>
      <c r="G179" s="20">
        <v>13059886</v>
      </c>
      <c r="H179" s="20">
        <v>12007339</v>
      </c>
      <c r="I179" s="20">
        <v>10575035</v>
      </c>
      <c r="J179" s="20">
        <v>10070000</v>
      </c>
      <c r="K179" s="20">
        <v>9642207</v>
      </c>
      <c r="L179" s="20">
        <v>9461215</v>
      </c>
      <c r="M179" s="20">
        <v>9142067</v>
      </c>
      <c r="N179" s="20">
        <v>8955697</v>
      </c>
      <c r="O179" s="20">
        <v>8785280</v>
      </c>
      <c r="P179" s="20">
        <v>8608338</v>
      </c>
      <c r="Q179" s="20">
        <v>8406348</v>
      </c>
      <c r="R179" s="20">
        <v>8212713</v>
      </c>
      <c r="S179" s="20">
        <v>8024719</v>
      </c>
      <c r="T179" s="20">
        <v>7818310</v>
      </c>
      <c r="U179" s="20">
        <v>7605374</v>
      </c>
      <c r="V179" s="20">
        <v>7406135</v>
      </c>
      <c r="W179" s="20">
        <v>7406135</v>
      </c>
      <c r="X179" s="20">
        <v>7406135</v>
      </c>
    </row>
    <row r="180" spans="2:26" x14ac:dyDescent="0.25">
      <c r="C180" t="s">
        <v>74</v>
      </c>
      <c r="D180" t="s">
        <v>66</v>
      </c>
      <c r="E180" t="s">
        <v>55</v>
      </c>
      <c r="F180" s="20">
        <v>94384352</v>
      </c>
      <c r="G180" s="20">
        <v>156105811</v>
      </c>
      <c r="H180" s="20">
        <v>181393123</v>
      </c>
      <c r="I180" s="20">
        <v>179919087</v>
      </c>
      <c r="J180" s="20">
        <v>165950000</v>
      </c>
      <c r="K180" s="20">
        <v>164242869</v>
      </c>
      <c r="L180" s="20">
        <v>162548528</v>
      </c>
      <c r="M180" s="20">
        <v>161241528</v>
      </c>
      <c r="N180" s="20">
        <v>160784673</v>
      </c>
      <c r="O180" s="20">
        <v>159920280</v>
      </c>
      <c r="P180" s="20">
        <v>158373009</v>
      </c>
      <c r="Q180" s="20">
        <v>156262936</v>
      </c>
      <c r="R180" s="20">
        <v>153938736</v>
      </c>
      <c r="S180" s="20">
        <v>151498857</v>
      </c>
      <c r="T180" s="20">
        <v>148916835</v>
      </c>
      <c r="U180" s="20">
        <v>146217206</v>
      </c>
      <c r="V180" s="20">
        <v>143544052</v>
      </c>
      <c r="W180" s="20">
        <v>143544052</v>
      </c>
      <c r="X180" s="20">
        <v>143544052</v>
      </c>
    </row>
    <row r="182" spans="2:26" x14ac:dyDescent="0.25">
      <c r="B182" s="60" t="s">
        <v>102</v>
      </c>
      <c r="C182" s="60" t="s">
        <v>83</v>
      </c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0"/>
      <c r="P182" s="60"/>
      <c r="Q182" s="60"/>
      <c r="R182" s="60"/>
      <c r="S182" s="60"/>
      <c r="T182" s="60"/>
      <c r="U182" s="60"/>
      <c r="V182" s="60"/>
      <c r="W182" s="60"/>
      <c r="X182" s="60"/>
      <c r="Y182" s="60"/>
      <c r="Z182" s="60"/>
    </row>
    <row r="183" spans="2:26" x14ac:dyDescent="0.25">
      <c r="C183" t="s">
        <v>103</v>
      </c>
    </row>
    <row r="184" spans="2:26" x14ac:dyDescent="0.25">
      <c r="C184" t="s">
        <v>84</v>
      </c>
    </row>
    <row r="185" spans="2:26" x14ac:dyDescent="0.25">
      <c r="C185" s="17" t="s">
        <v>86</v>
      </c>
    </row>
    <row r="186" spans="2:26" x14ac:dyDescent="0.25">
      <c r="C186" s="17" t="s">
        <v>87</v>
      </c>
      <c r="D186" s="11" t="s">
        <v>88</v>
      </c>
    </row>
    <row r="187" spans="2:26" x14ac:dyDescent="0.25">
      <c r="C187" s="12" t="s">
        <v>104</v>
      </c>
    </row>
    <row r="189" spans="2:26" x14ac:dyDescent="0.25">
      <c r="C189" s="14" t="s">
        <v>81</v>
      </c>
    </row>
    <row r="190" spans="2:26" x14ac:dyDescent="0.25">
      <c r="C190" s="22" t="s">
        <v>105</v>
      </c>
    </row>
    <row r="191" spans="2:26" x14ac:dyDescent="0.25">
      <c r="C191" s="15" t="s">
        <v>90</v>
      </c>
      <c r="D191" s="15">
        <v>2006</v>
      </c>
      <c r="E191" s="15">
        <v>2007</v>
      </c>
      <c r="F191" s="15">
        <v>2008</v>
      </c>
      <c r="G191" s="15">
        <v>2009</v>
      </c>
      <c r="H191" s="15">
        <v>2010</v>
      </c>
      <c r="I191" s="15">
        <v>2011</v>
      </c>
      <c r="J191" s="15">
        <v>2012</v>
      </c>
      <c r="K191" s="15">
        <v>2013</v>
      </c>
      <c r="L191" s="15">
        <v>2014</v>
      </c>
      <c r="M191" s="15">
        <v>2015</v>
      </c>
      <c r="N191" s="15">
        <v>2016</v>
      </c>
      <c r="O191" s="15">
        <v>2017</v>
      </c>
      <c r="P191" s="15">
        <v>2018</v>
      </c>
      <c r="Q191" s="15">
        <v>2019</v>
      </c>
      <c r="R191" s="15">
        <v>2020</v>
      </c>
      <c r="S191" s="15">
        <v>2021</v>
      </c>
      <c r="T191" s="15">
        <v>2022</v>
      </c>
      <c r="U191" s="15">
        <v>2023</v>
      </c>
      <c r="V191" s="15">
        <v>2024</v>
      </c>
      <c r="W191" s="15">
        <v>2025</v>
      </c>
      <c r="X191" s="15">
        <v>2026</v>
      </c>
    </row>
    <row r="192" spans="2:26" x14ac:dyDescent="0.25">
      <c r="C192" s="21" t="s">
        <v>72</v>
      </c>
      <c r="D192" s="24">
        <v>0.11679836</v>
      </c>
      <c r="E192" s="24">
        <v>0.10908611999999999</v>
      </c>
      <c r="F192" s="24">
        <v>9.4730827000000004E-2</v>
      </c>
      <c r="G192" s="24">
        <v>0.11090353</v>
      </c>
      <c r="H192" s="24">
        <v>0.10729429</v>
      </c>
      <c r="I192" s="24">
        <v>0.11090649000000001</v>
      </c>
      <c r="J192" s="24">
        <v>0.11088424</v>
      </c>
      <c r="K192" s="24">
        <v>0.11270082000000001</v>
      </c>
      <c r="L192" s="24">
        <v>0.11627515000000001</v>
      </c>
      <c r="M192" s="24">
        <v>0.11732355999999999</v>
      </c>
      <c r="N192" s="24">
        <v>0.11931124999999999</v>
      </c>
      <c r="O192" s="24">
        <v>0.12010158999999999</v>
      </c>
      <c r="P192" s="24">
        <v>0.12165948</v>
      </c>
      <c r="Q192" s="24">
        <v>0.12296965999999999</v>
      </c>
      <c r="R192" s="24">
        <v>0.12434687999999999</v>
      </c>
      <c r="S192" s="24">
        <v>0.12559034999999999</v>
      </c>
      <c r="T192" s="24">
        <v>0.12684624999999999</v>
      </c>
      <c r="U192" s="24">
        <v>0.12811472000000002</v>
      </c>
      <c r="V192" s="24">
        <v>0.12939586</v>
      </c>
      <c r="W192" s="25">
        <v>0.13068982000000001</v>
      </c>
      <c r="X192" s="25" t="e">
        <f>SLOPE(D192:W192,$B$1:$U$1)+W192</f>
        <v>#DIV/0!</v>
      </c>
    </row>
    <row r="193" spans="3:24" x14ac:dyDescent="0.25">
      <c r="C193" s="21" t="s">
        <v>73</v>
      </c>
      <c r="D193" s="24">
        <v>0.10976506999999999</v>
      </c>
      <c r="E193" s="24">
        <v>0.10196424999999999</v>
      </c>
      <c r="F193" s="24">
        <v>9.9579796999999998E-2</v>
      </c>
      <c r="G193" s="24">
        <v>9.7800854000000007E-2</v>
      </c>
      <c r="H193" s="24">
        <v>9.4829279999999988E-2</v>
      </c>
      <c r="I193" s="24">
        <v>8.970823E-2</v>
      </c>
      <c r="J193" s="24">
        <v>9.6989043999999996E-2</v>
      </c>
      <c r="K193" s="24">
        <v>0.10286687</v>
      </c>
      <c r="L193" s="24">
        <v>0.10686818000000001</v>
      </c>
      <c r="M193" s="24">
        <v>0.10810984</v>
      </c>
      <c r="N193" s="24">
        <v>0.11035072</v>
      </c>
      <c r="O193" s="24">
        <v>0.11139077999999999</v>
      </c>
      <c r="P193" s="24">
        <v>0.11314036</v>
      </c>
      <c r="Q193" s="24">
        <v>0.11470805000000001</v>
      </c>
      <c r="R193" s="24">
        <v>0.11641769</v>
      </c>
      <c r="S193" s="24">
        <v>0.11758186999999999</v>
      </c>
      <c r="T193" s="24">
        <v>0.11875769</v>
      </c>
      <c r="U193" s="24">
        <v>0.11994526999999999</v>
      </c>
      <c r="V193" s="24">
        <v>0.12114472</v>
      </c>
      <c r="W193" s="25">
        <v>0.12235616000000001</v>
      </c>
      <c r="X193" s="25" t="e">
        <f t="shared" ref="X193:X194" si="0">SLOPE(D193:W193,$B$1:$U$1)+W193</f>
        <v>#DIV/0!</v>
      </c>
    </row>
    <row r="194" spans="3:24" x14ac:dyDescent="0.25">
      <c r="C194" s="21" t="s">
        <v>74</v>
      </c>
      <c r="D194" s="24">
        <v>0.12984910999999999</v>
      </c>
      <c r="E194" s="24">
        <v>0.13479051</v>
      </c>
      <c r="F194" s="24">
        <v>0.13084549000000001</v>
      </c>
      <c r="G194" s="24">
        <v>0.15014353</v>
      </c>
      <c r="H194" s="24">
        <v>0.15061780999999999</v>
      </c>
      <c r="I194" s="24">
        <v>0.14397472</v>
      </c>
      <c r="J194" s="24">
        <v>0.12398085</v>
      </c>
      <c r="K194" s="24">
        <v>0.12303226</v>
      </c>
      <c r="L194" s="24">
        <v>0.12760227999999998</v>
      </c>
      <c r="M194" s="24">
        <v>0.12869943</v>
      </c>
      <c r="N194" s="24">
        <v>0.13109388</v>
      </c>
      <c r="O194" s="24">
        <v>0.13152065999999998</v>
      </c>
      <c r="P194" s="24">
        <v>0.13307957000000001</v>
      </c>
      <c r="Q194" s="24">
        <v>0.13432822</v>
      </c>
      <c r="R194" s="24">
        <v>0.13560340000000001</v>
      </c>
      <c r="S194" s="24">
        <v>0.13695944000000002</v>
      </c>
      <c r="T194" s="24">
        <v>0.13832902999999999</v>
      </c>
      <c r="U194" s="24">
        <v>0.13971232</v>
      </c>
      <c r="V194" s="24">
        <v>0.14110944</v>
      </c>
      <c r="W194" s="25">
        <v>0.14252054</v>
      </c>
      <c r="X194" s="25" t="e">
        <f t="shared" si="0"/>
        <v>#DIV/0!</v>
      </c>
    </row>
    <row r="196" spans="3:24" x14ac:dyDescent="0.25">
      <c r="C196" s="14" t="s">
        <v>81</v>
      </c>
    </row>
    <row r="197" spans="3:24" x14ac:dyDescent="0.25">
      <c r="C197" s="22" t="s">
        <v>106</v>
      </c>
    </row>
    <row r="198" spans="3:24" x14ac:dyDescent="0.25">
      <c r="C198" s="15" t="s">
        <v>90</v>
      </c>
      <c r="D198" s="15">
        <v>2006</v>
      </c>
      <c r="E198" s="15">
        <v>2007</v>
      </c>
      <c r="F198" s="15">
        <v>2008</v>
      </c>
      <c r="G198" s="15">
        <v>2009</v>
      </c>
      <c r="H198" s="15">
        <v>2010</v>
      </c>
      <c r="I198" s="15">
        <v>2011</v>
      </c>
      <c r="J198" s="15">
        <v>2012</v>
      </c>
      <c r="K198" s="15">
        <v>2013</v>
      </c>
      <c r="L198" s="15">
        <v>2014</v>
      </c>
      <c r="M198" s="15">
        <v>2015</v>
      </c>
      <c r="N198" s="15">
        <v>2016</v>
      </c>
      <c r="O198" s="15">
        <v>2017</v>
      </c>
      <c r="P198" s="15">
        <v>2018</v>
      </c>
      <c r="Q198" s="15">
        <v>2019</v>
      </c>
      <c r="R198" s="15">
        <v>2020</v>
      </c>
      <c r="S198" s="15">
        <v>2021</v>
      </c>
      <c r="T198" s="15">
        <v>2022</v>
      </c>
      <c r="U198" s="15">
        <v>2023</v>
      </c>
      <c r="V198" s="15">
        <v>2024</v>
      </c>
      <c r="W198" s="15">
        <v>2025</v>
      </c>
      <c r="X198" s="15">
        <v>2026</v>
      </c>
    </row>
    <row r="199" spans="3:24" x14ac:dyDescent="0.25">
      <c r="C199" s="21" t="s">
        <v>72</v>
      </c>
      <c r="D199" s="26">
        <v>1.3496584</v>
      </c>
      <c r="E199" s="26">
        <v>1.3594244</v>
      </c>
      <c r="F199" s="26">
        <v>1.763736</v>
      </c>
      <c r="G199" s="26">
        <v>0.7789973</v>
      </c>
      <c r="H199" s="26">
        <v>0.85676439999999998</v>
      </c>
      <c r="I199" s="26">
        <v>0.84127149999999995</v>
      </c>
      <c r="J199" s="26">
        <v>0.67754599999999998</v>
      </c>
      <c r="K199" s="26">
        <v>0.92998179999999997</v>
      </c>
      <c r="L199" s="26">
        <v>0.96158770000000005</v>
      </c>
      <c r="M199" s="26">
        <v>0.98466810000000005</v>
      </c>
      <c r="N199" s="26">
        <v>1.0610634000000001</v>
      </c>
      <c r="O199" s="26">
        <v>1.1249727</v>
      </c>
      <c r="P199" s="26">
        <v>1.0908016</v>
      </c>
      <c r="Q199" s="26">
        <v>1.1157461</v>
      </c>
      <c r="R199" s="26">
        <v>1.1459588999999999</v>
      </c>
      <c r="S199" s="26">
        <v>1.1566552999999999</v>
      </c>
      <c r="T199" s="26">
        <v>1.1877507</v>
      </c>
      <c r="U199" s="26">
        <v>1.2160207000000001</v>
      </c>
      <c r="V199" s="26">
        <v>1.2624846999999999</v>
      </c>
      <c r="W199" s="26">
        <v>1.3107240836723335</v>
      </c>
      <c r="X199" s="26">
        <v>1.3107240836723335</v>
      </c>
    </row>
    <row r="200" spans="3:24" x14ac:dyDescent="0.25">
      <c r="C200" s="21" t="s">
        <v>107</v>
      </c>
      <c r="D200" s="26">
        <v>1.1908274000000001</v>
      </c>
      <c r="E200" s="26">
        <v>1.1994441</v>
      </c>
      <c r="F200" s="26">
        <v>1.5561753</v>
      </c>
      <c r="G200" s="26">
        <v>0.68732300000000002</v>
      </c>
      <c r="H200" s="26">
        <v>0.75593829999999995</v>
      </c>
      <c r="I200" s="26">
        <v>0.74226859999999995</v>
      </c>
      <c r="J200" s="26">
        <v>0.59781079999999998</v>
      </c>
      <c r="K200" s="26">
        <v>0.80822309999999997</v>
      </c>
      <c r="L200" s="26">
        <v>0.83523749999999997</v>
      </c>
      <c r="M200" s="26">
        <v>0.84934109999999996</v>
      </c>
      <c r="N200" s="26">
        <v>0.910103</v>
      </c>
      <c r="O200" s="26">
        <v>0.96376620000000002</v>
      </c>
      <c r="P200" s="26">
        <v>0.93904469999999995</v>
      </c>
      <c r="Q200" s="26">
        <v>0.96212869999999995</v>
      </c>
      <c r="R200" s="26">
        <v>0.9890137</v>
      </c>
      <c r="S200" s="26">
        <v>0.99895670000000003</v>
      </c>
      <c r="T200" s="26">
        <v>1.0247913</v>
      </c>
      <c r="U200" s="26">
        <v>1.0478224</v>
      </c>
      <c r="V200" s="26">
        <v>1.0846960999999999</v>
      </c>
      <c r="W200" s="26">
        <v>1.1228674147023483</v>
      </c>
      <c r="X200" s="26">
        <v>1.1228674147023483</v>
      </c>
    </row>
    <row r="201" spans="3:24" x14ac:dyDescent="0.25">
      <c r="C201" s="21" t="s">
        <v>74</v>
      </c>
      <c r="D201" s="26">
        <v>0.87688149999999998</v>
      </c>
      <c r="E201" s="26">
        <v>0.88322650000000003</v>
      </c>
      <c r="F201" s="26">
        <v>1.1459102999999999</v>
      </c>
      <c r="G201" s="26">
        <v>0.5061194</v>
      </c>
      <c r="H201" s="26">
        <v>0.55664519999999995</v>
      </c>
      <c r="I201" s="26">
        <v>0.54657929999999999</v>
      </c>
      <c r="J201" s="26">
        <v>0.44020589999999998</v>
      </c>
      <c r="K201" s="26">
        <v>0.59509599999999996</v>
      </c>
      <c r="L201" s="26">
        <v>0.6149888</v>
      </c>
      <c r="M201" s="26">
        <v>0.6253782</v>
      </c>
      <c r="N201" s="26">
        <v>0.67011189999999998</v>
      </c>
      <c r="O201" s="26">
        <v>0.7096152</v>
      </c>
      <c r="P201" s="26">
        <v>0.69141600000000003</v>
      </c>
      <c r="Q201" s="26">
        <v>0.70841149999999997</v>
      </c>
      <c r="R201" s="26">
        <v>0.7282052</v>
      </c>
      <c r="S201" s="26">
        <v>0.73552810000000002</v>
      </c>
      <c r="T201" s="26">
        <v>0.75455260000000002</v>
      </c>
      <c r="U201" s="26">
        <v>0.77151499999999995</v>
      </c>
      <c r="V201" s="26">
        <v>0.79866749999999997</v>
      </c>
      <c r="W201" s="26">
        <v>0.82677559808461265</v>
      </c>
      <c r="X201" s="26">
        <v>0.82677559808461265</v>
      </c>
    </row>
    <row r="203" spans="3:24" x14ac:dyDescent="0.25">
      <c r="C203" s="14" t="s">
        <v>100</v>
      </c>
    </row>
    <row r="204" spans="3:24" x14ac:dyDescent="0.25">
      <c r="C204" s="22" t="s">
        <v>105</v>
      </c>
    </row>
    <row r="205" spans="3:24" x14ac:dyDescent="0.25">
      <c r="C205" s="15" t="s">
        <v>90</v>
      </c>
      <c r="D205" s="15">
        <v>2006</v>
      </c>
      <c r="E205" s="15">
        <v>2007</v>
      </c>
      <c r="F205" s="15">
        <v>2008</v>
      </c>
      <c r="G205" s="15">
        <v>2009</v>
      </c>
      <c r="H205" s="15">
        <v>2010</v>
      </c>
      <c r="I205" s="15">
        <v>2011</v>
      </c>
      <c r="J205" s="15">
        <v>2012</v>
      </c>
      <c r="K205" s="15">
        <v>2013</v>
      </c>
      <c r="L205" s="15">
        <v>2014</v>
      </c>
      <c r="M205" s="15">
        <v>2015</v>
      </c>
      <c r="N205" s="15">
        <v>2016</v>
      </c>
      <c r="O205" s="15">
        <v>2017</v>
      </c>
      <c r="P205" s="15">
        <v>2018</v>
      </c>
      <c r="Q205" s="15">
        <v>2019</v>
      </c>
      <c r="R205" s="15">
        <v>2020</v>
      </c>
      <c r="S205" s="15">
        <v>2021</v>
      </c>
      <c r="T205" s="15">
        <v>2022</v>
      </c>
      <c r="U205" s="15">
        <v>2023</v>
      </c>
      <c r="V205" s="15">
        <v>2024</v>
      </c>
    </row>
    <row r="206" spans="3:24" x14ac:dyDescent="0.25">
      <c r="C206" t="s">
        <v>72</v>
      </c>
      <c r="D206" s="24">
        <v>0.11147826</v>
      </c>
      <c r="E206" s="24">
        <v>0.10411731</v>
      </c>
      <c r="F206" s="24">
        <v>9.0415888999999999E-2</v>
      </c>
      <c r="G206" s="24">
        <v>0.10585194000000001</v>
      </c>
      <c r="H206" s="24">
        <v>0.10240709000000001</v>
      </c>
      <c r="I206" s="24">
        <v>0.10240709000000001</v>
      </c>
      <c r="J206" s="24">
        <v>0.10006376</v>
      </c>
      <c r="K206" s="24">
        <v>0.10165338</v>
      </c>
      <c r="L206" s="24">
        <v>0.10308289</v>
      </c>
      <c r="M206" s="24">
        <v>0.10433109</v>
      </c>
      <c r="N206" s="24">
        <v>0.1055495</v>
      </c>
      <c r="O206" s="24">
        <v>0.10683375000000001</v>
      </c>
      <c r="P206" s="24">
        <v>0.10824014</v>
      </c>
      <c r="Q206" s="24">
        <v>0.10964251</v>
      </c>
      <c r="R206" s="24">
        <v>0.11141708</v>
      </c>
      <c r="S206" s="24">
        <v>0.11358624</v>
      </c>
      <c r="T206" s="24">
        <v>0.11579762</v>
      </c>
      <c r="U206" s="24">
        <v>0.118052053</v>
      </c>
      <c r="V206" s="24">
        <v>0.120350376</v>
      </c>
    </row>
    <row r="207" spans="3:24" x14ac:dyDescent="0.25">
      <c r="C207" t="s">
        <v>73</v>
      </c>
      <c r="D207" s="24">
        <v>0.10476533</v>
      </c>
      <c r="E207" s="24">
        <v>9.7319829999999996E-2</v>
      </c>
      <c r="F207" s="24">
        <v>9.5043989999999995E-2</v>
      </c>
      <c r="G207" s="24">
        <v>9.3346077999999999E-2</v>
      </c>
      <c r="H207" s="24">
        <v>9.0509857999999999E-2</v>
      </c>
      <c r="I207" s="24">
        <v>9.0509857999999999E-2</v>
      </c>
      <c r="J207" s="24">
        <v>8.8438760000000005E-2</v>
      </c>
      <c r="K207" s="24">
        <v>8.9843704999999996E-2</v>
      </c>
      <c r="L207" s="24">
        <v>9.1107142000000002E-2</v>
      </c>
      <c r="M207" s="24">
        <v>9.2210329999999896E-2</v>
      </c>
      <c r="N207" s="24">
        <v>9.3287195000000003E-2</v>
      </c>
      <c r="O207" s="24">
        <v>9.4422247000000001E-2</v>
      </c>
      <c r="P207" s="24">
        <v>9.5665242999999997E-2</v>
      </c>
      <c r="Q207" s="24">
        <v>9.6904696999999998E-2</v>
      </c>
      <c r="R207" s="24">
        <v>9.8473106000000005E-2</v>
      </c>
      <c r="S207" s="24">
        <v>0.10039026</v>
      </c>
      <c r="T207" s="24">
        <v>0.10234472999999999</v>
      </c>
      <c r="U207" s="24">
        <v>0.10433725100000001</v>
      </c>
      <c r="V207" s="24">
        <v>0.106368564</v>
      </c>
    </row>
    <row r="208" spans="3:24" x14ac:dyDescent="0.25">
      <c r="C208" t="s">
        <v>74</v>
      </c>
      <c r="D208" s="24">
        <v>0.12393456</v>
      </c>
      <c r="E208" s="24">
        <v>0.12865087</v>
      </c>
      <c r="F208" s="24">
        <v>0.12488555</v>
      </c>
      <c r="G208" s="24">
        <v>0.14330456999999999</v>
      </c>
      <c r="H208" s="24">
        <v>0.14375725</v>
      </c>
      <c r="I208" s="24">
        <v>0.14375725</v>
      </c>
      <c r="J208" s="24">
        <v>0.14046771</v>
      </c>
      <c r="K208" s="24">
        <v>0.1426992</v>
      </c>
      <c r="L208" s="24">
        <v>0.14470591999999999</v>
      </c>
      <c r="M208" s="24">
        <v>0.14645812</v>
      </c>
      <c r="N208" s="24">
        <v>0.14816851</v>
      </c>
      <c r="O208" s="24">
        <v>0.14997131999999999</v>
      </c>
      <c r="P208" s="24">
        <v>0.15194557</v>
      </c>
      <c r="Q208" s="24">
        <v>0.1539142</v>
      </c>
      <c r="R208" s="24">
        <v>0.15640530999999999</v>
      </c>
      <c r="S208" s="24">
        <v>0.15945033</v>
      </c>
      <c r="T208" s="24">
        <v>0.16255463000000001</v>
      </c>
      <c r="U208" s="24">
        <v>0.16571936700000001</v>
      </c>
      <c r="V208" s="24">
        <v>0.168945717</v>
      </c>
    </row>
    <row r="210" spans="2:26" x14ac:dyDescent="0.25">
      <c r="C210" s="14" t="s">
        <v>100</v>
      </c>
    </row>
    <row r="211" spans="2:26" x14ac:dyDescent="0.25">
      <c r="C211" s="22" t="s">
        <v>106</v>
      </c>
    </row>
    <row r="212" spans="2:26" x14ac:dyDescent="0.25">
      <c r="C212" s="15" t="s">
        <v>90</v>
      </c>
      <c r="D212" s="15">
        <v>2006</v>
      </c>
      <c r="E212" s="15">
        <v>2007</v>
      </c>
      <c r="F212" s="15">
        <v>2008</v>
      </c>
      <c r="G212" s="15">
        <v>2009</v>
      </c>
      <c r="H212" s="15">
        <v>2010</v>
      </c>
      <c r="I212" s="15">
        <v>2011</v>
      </c>
      <c r="J212" s="15">
        <v>2012</v>
      </c>
      <c r="K212" s="15">
        <v>2013</v>
      </c>
      <c r="L212" s="15">
        <v>2014</v>
      </c>
      <c r="M212" s="15">
        <v>2015</v>
      </c>
      <c r="N212" s="15">
        <v>2016</v>
      </c>
      <c r="O212" s="15">
        <v>2017</v>
      </c>
      <c r="P212" s="15">
        <v>2018</v>
      </c>
      <c r="Q212" s="15">
        <v>2019</v>
      </c>
      <c r="R212" s="15">
        <v>2020</v>
      </c>
      <c r="S212" s="15">
        <v>2021</v>
      </c>
      <c r="T212" s="15">
        <v>2022</v>
      </c>
      <c r="U212" s="15">
        <v>2023</v>
      </c>
      <c r="V212" s="15">
        <v>2024</v>
      </c>
    </row>
    <row r="213" spans="2:26" x14ac:dyDescent="0.25">
      <c r="C213" t="s">
        <v>72</v>
      </c>
      <c r="D213" s="24">
        <v>1.2941457999999999</v>
      </c>
      <c r="E213" s="24">
        <v>1.3035101</v>
      </c>
      <c r="F213" s="24">
        <v>1.691192</v>
      </c>
      <c r="G213" s="24">
        <v>0.74695639999999996</v>
      </c>
      <c r="H213" s="24">
        <v>0.82152499999999995</v>
      </c>
      <c r="I213" s="24">
        <v>0.82542899999999997</v>
      </c>
      <c r="J213" s="24">
        <v>0.86839040000000001</v>
      </c>
      <c r="K213" s="24">
        <v>0.91234349999999997</v>
      </c>
      <c r="L213" s="24">
        <v>0.90124749999999998</v>
      </c>
      <c r="M213" s="24">
        <v>0.90877019999999997</v>
      </c>
      <c r="N213" s="24">
        <v>0.91424459999999996</v>
      </c>
      <c r="O213" s="24">
        <v>0.92319410000000002</v>
      </c>
      <c r="P213" s="24">
        <v>0.93783649999999996</v>
      </c>
      <c r="Q213" s="24">
        <v>0.95242499999999997</v>
      </c>
      <c r="R213" s="24">
        <v>0.97917080000000001</v>
      </c>
      <c r="S213" s="24">
        <v>1.0084283999999999</v>
      </c>
      <c r="T213" s="24">
        <v>1.0372121000000001</v>
      </c>
      <c r="U213" s="24">
        <v>1.066817377</v>
      </c>
      <c r="V213" s="24">
        <v>1.0972676809999999</v>
      </c>
    </row>
    <row r="214" spans="2:26" x14ac:dyDescent="0.25">
      <c r="C214" t="s">
        <v>107</v>
      </c>
      <c r="D214" s="24">
        <v>1.1418476</v>
      </c>
      <c r="E214" s="24">
        <v>1.1501098999999999</v>
      </c>
      <c r="F214" s="24">
        <v>1.4921685</v>
      </c>
      <c r="G214" s="24">
        <v>0.65905279999999999</v>
      </c>
      <c r="H214" s="24">
        <v>0.72484590000000004</v>
      </c>
      <c r="I214" s="24">
        <v>0.72829060000000001</v>
      </c>
      <c r="J214" s="24">
        <v>0.76619610000000005</v>
      </c>
      <c r="K214" s="24">
        <v>0.80497669999999999</v>
      </c>
      <c r="L214" s="24">
        <v>0.79518659999999997</v>
      </c>
      <c r="M214" s="24">
        <v>0.80182399999999998</v>
      </c>
      <c r="N214" s="24">
        <v>0.80665410000000004</v>
      </c>
      <c r="O214" s="24">
        <v>0.81455040000000001</v>
      </c>
      <c r="P214" s="24">
        <v>0.82746969999999997</v>
      </c>
      <c r="Q214" s="24">
        <v>0.84034140000000002</v>
      </c>
      <c r="R214" s="24">
        <v>0.86393960000000003</v>
      </c>
      <c r="S214" s="24">
        <v>0.88975420000000005</v>
      </c>
      <c r="T214" s="24">
        <v>0.91515049999999998</v>
      </c>
      <c r="U214" s="24">
        <v>0.94127168800000005</v>
      </c>
      <c r="V214" s="24">
        <v>0.96813845399999998</v>
      </c>
    </row>
    <row r="215" spans="2:26" x14ac:dyDescent="0.25">
      <c r="C215" t="s">
        <v>74</v>
      </c>
      <c r="D215" s="24">
        <v>0.84081459999999997</v>
      </c>
      <c r="E215" s="24">
        <v>0.8468987</v>
      </c>
      <c r="F215" s="24">
        <v>1.098778</v>
      </c>
      <c r="G215" s="24">
        <v>0.48530230000000002</v>
      </c>
      <c r="H215" s="24">
        <v>0.5337499</v>
      </c>
      <c r="I215" s="24">
        <v>0.53628640000000005</v>
      </c>
      <c r="J215" s="24">
        <v>0.56419870000000005</v>
      </c>
      <c r="K215" s="24">
        <v>0.59275529999999998</v>
      </c>
      <c r="L215" s="24">
        <v>0.58554620000000002</v>
      </c>
      <c r="M215" s="24">
        <v>0.59043369999999995</v>
      </c>
      <c r="N215" s="24">
        <v>0.59399040000000003</v>
      </c>
      <c r="O215" s="24">
        <v>0.59980500000000003</v>
      </c>
      <c r="P215" s="24">
        <v>0.60931820000000003</v>
      </c>
      <c r="Q215" s="24">
        <v>0.61879649999999997</v>
      </c>
      <c r="R215" s="24">
        <v>0.6361734</v>
      </c>
      <c r="S215" s="24">
        <v>0.6551823</v>
      </c>
      <c r="T215" s="24">
        <v>0.67388320000000002</v>
      </c>
      <c r="U215" s="24">
        <v>0.69311788100000005</v>
      </c>
      <c r="V215" s="24">
        <v>0.71290157799999998</v>
      </c>
    </row>
    <row r="217" spans="2:26" x14ac:dyDescent="0.25">
      <c r="B217" s="60" t="s">
        <v>109</v>
      </c>
      <c r="C217" s="60" t="s">
        <v>108</v>
      </c>
      <c r="D217" s="60"/>
      <c r="E217" s="60"/>
      <c r="F217" s="60"/>
      <c r="G217" s="60"/>
      <c r="H217" s="60"/>
      <c r="I217" s="60"/>
      <c r="J217" s="60"/>
      <c r="K217" s="60"/>
      <c r="L217" s="60"/>
      <c r="M217" s="60"/>
      <c r="N217" s="60"/>
      <c r="O217" s="60"/>
      <c r="P217" s="60"/>
      <c r="Q217" s="60"/>
      <c r="R217" s="60"/>
      <c r="S217" s="60"/>
      <c r="T217" s="60"/>
      <c r="U217" s="60"/>
      <c r="V217" s="60"/>
      <c r="W217" s="60"/>
      <c r="X217" s="60"/>
      <c r="Y217" s="60"/>
      <c r="Z217" s="60"/>
    </row>
    <row r="218" spans="2:26" x14ac:dyDescent="0.25">
      <c r="C218" t="s">
        <v>110</v>
      </c>
    </row>
    <row r="219" spans="2:26" x14ac:dyDescent="0.25">
      <c r="C219" t="s">
        <v>111</v>
      </c>
    </row>
    <row r="220" spans="2:26" x14ac:dyDescent="0.25">
      <c r="C220" s="17" t="s">
        <v>112</v>
      </c>
    </row>
    <row r="221" spans="2:26" x14ac:dyDescent="0.25">
      <c r="C221" s="17" t="s">
        <v>87</v>
      </c>
      <c r="D221" s="11" t="s">
        <v>113</v>
      </c>
    </row>
    <row r="222" spans="2:26" x14ac:dyDescent="0.25">
      <c r="C222" s="12" t="s">
        <v>132</v>
      </c>
    </row>
    <row r="223" spans="2:26" x14ac:dyDescent="0.25">
      <c r="C223" s="12"/>
    </row>
    <row r="224" spans="2:26" x14ac:dyDescent="0.25">
      <c r="C224" s="12"/>
    </row>
    <row r="225" spans="3:13" ht="30.75" thickBot="1" x14ac:dyDescent="0.3">
      <c r="C225" s="41" t="s">
        <v>114</v>
      </c>
      <c r="D225" s="41" t="s">
        <v>116</v>
      </c>
      <c r="E225" s="42" t="s">
        <v>126</v>
      </c>
      <c r="F225" s="42" t="s">
        <v>123</v>
      </c>
      <c r="G225" s="43" t="s">
        <v>127</v>
      </c>
      <c r="H225" s="43" t="s">
        <v>128</v>
      </c>
      <c r="I225" s="43" t="s">
        <v>135</v>
      </c>
      <c r="J225" s="43" t="s">
        <v>136</v>
      </c>
      <c r="K225" s="43" t="s">
        <v>134</v>
      </c>
    </row>
    <row r="226" spans="3:13" ht="60" x14ac:dyDescent="0.25">
      <c r="C226" s="46" t="s">
        <v>117</v>
      </c>
      <c r="D226" s="46" t="s">
        <v>118</v>
      </c>
      <c r="E226" s="47">
        <v>2.2515999999999998</v>
      </c>
      <c r="F226" s="46" t="s">
        <v>125</v>
      </c>
      <c r="G226" s="46" t="s">
        <v>58</v>
      </c>
      <c r="H226" s="46" t="s">
        <v>129</v>
      </c>
      <c r="I226" s="48" t="s">
        <v>133</v>
      </c>
      <c r="J226" s="47"/>
      <c r="K226" s="47"/>
    </row>
    <row r="227" spans="3:13" ht="75" x14ac:dyDescent="0.25">
      <c r="C227" s="10" t="s">
        <v>120</v>
      </c>
      <c r="D227" s="10" t="s">
        <v>119</v>
      </c>
      <c r="E227" s="49">
        <v>2.4323999999999999</v>
      </c>
      <c r="F227" s="10" t="s">
        <v>124</v>
      </c>
      <c r="G227" s="10" t="s">
        <v>130</v>
      </c>
      <c r="H227" s="10" t="s">
        <v>131</v>
      </c>
      <c r="I227" s="50">
        <v>0.5</v>
      </c>
      <c r="J227" s="49">
        <v>0.53600000000000003</v>
      </c>
      <c r="K227" s="50">
        <v>0.26822542429161711</v>
      </c>
    </row>
    <row r="228" spans="3:13" ht="30" x14ac:dyDescent="0.25">
      <c r="C228" s="10" t="s">
        <v>121</v>
      </c>
      <c r="D228" s="10" t="s">
        <v>122</v>
      </c>
      <c r="E228" s="49">
        <v>2.2711000000000001</v>
      </c>
      <c r="F228" s="10" t="s">
        <v>124</v>
      </c>
      <c r="G228" s="10" t="s">
        <v>58</v>
      </c>
      <c r="H228" s="10" t="s">
        <v>129</v>
      </c>
      <c r="I228" s="49">
        <v>0.184</v>
      </c>
      <c r="J228" s="49">
        <v>0.82799999999999996</v>
      </c>
      <c r="K228" s="50">
        <v>0.15202852653935342</v>
      </c>
    </row>
    <row r="229" spans="3:13" x14ac:dyDescent="0.25">
      <c r="I229" s="36" t="s">
        <v>137</v>
      </c>
      <c r="J229" s="31"/>
      <c r="K229" s="31"/>
      <c r="L229" s="28"/>
      <c r="M229" s="29"/>
    </row>
    <row r="230" spans="3:13" x14ac:dyDescent="0.25">
      <c r="I230" s="30" t="s">
        <v>139</v>
      </c>
      <c r="J230" s="31"/>
      <c r="K230" s="31"/>
      <c r="L230" s="31"/>
      <c r="M230" s="32"/>
    </row>
    <row r="231" spans="3:13" x14ac:dyDescent="0.25">
      <c r="I231" s="33" t="s">
        <v>140</v>
      </c>
      <c r="J231" s="15"/>
      <c r="K231" s="15"/>
      <c r="L231" s="15"/>
      <c r="M231" s="34"/>
    </row>
    <row r="232" spans="3:13" x14ac:dyDescent="0.25">
      <c r="I232" s="35" t="s">
        <v>138</v>
      </c>
      <c r="J232" s="28"/>
      <c r="K232" s="28"/>
      <c r="L232" s="28"/>
      <c r="M232" s="29"/>
    </row>
    <row r="233" spans="3:13" x14ac:dyDescent="0.25">
      <c r="I233" s="33" t="s">
        <v>141</v>
      </c>
      <c r="J233" s="15"/>
      <c r="K233" s="15"/>
      <c r="L233" s="15"/>
      <c r="M233" s="34"/>
    </row>
    <row r="235" spans="3:13" x14ac:dyDescent="0.25">
      <c r="C235" s="14" t="s">
        <v>423</v>
      </c>
    </row>
    <row r="236" spans="3:13" ht="30.75" thickBot="1" x14ac:dyDescent="0.3">
      <c r="C236" s="41" t="s">
        <v>424</v>
      </c>
      <c r="D236" s="41" t="s">
        <v>115</v>
      </c>
      <c r="E236" s="41" t="s">
        <v>425</v>
      </c>
    </row>
    <row r="237" spans="3:13" ht="24" x14ac:dyDescent="0.25">
      <c r="C237" s="57" t="s">
        <v>426</v>
      </c>
      <c r="D237" s="57" t="s">
        <v>21</v>
      </c>
      <c r="E237" s="57" t="s">
        <v>430</v>
      </c>
    </row>
    <row r="238" spans="3:13" ht="24" x14ac:dyDescent="0.25">
      <c r="C238" s="57" t="s">
        <v>427</v>
      </c>
      <c r="D238" s="57" t="s">
        <v>21</v>
      </c>
      <c r="E238" s="57" t="s">
        <v>431</v>
      </c>
    </row>
    <row r="239" spans="3:13" ht="24" x14ac:dyDescent="0.25">
      <c r="C239" s="57" t="s">
        <v>428</v>
      </c>
      <c r="D239" s="57" t="s">
        <v>21</v>
      </c>
      <c r="E239" s="57" t="s">
        <v>432</v>
      </c>
    </row>
    <row r="240" spans="3:13" ht="24" x14ac:dyDescent="0.25">
      <c r="C240" s="57" t="s">
        <v>429</v>
      </c>
      <c r="D240" s="57" t="s">
        <v>21</v>
      </c>
      <c r="E240" s="57" t="s">
        <v>433</v>
      </c>
    </row>
    <row r="241" spans="3:7" ht="48" x14ac:dyDescent="0.25">
      <c r="C241" s="57" t="s">
        <v>434</v>
      </c>
      <c r="D241" s="57" t="s">
        <v>435</v>
      </c>
      <c r="E241" s="57" t="s">
        <v>440</v>
      </c>
    </row>
    <row r="242" spans="3:7" ht="36" x14ac:dyDescent="0.25">
      <c r="C242" s="57" t="s">
        <v>436</v>
      </c>
      <c r="D242" s="57" t="s">
        <v>18</v>
      </c>
      <c r="E242" s="57" t="s">
        <v>441</v>
      </c>
    </row>
    <row r="243" spans="3:7" ht="36" x14ac:dyDescent="0.25">
      <c r="C243" s="57" t="s">
        <v>437</v>
      </c>
      <c r="D243" s="57" t="s">
        <v>438</v>
      </c>
      <c r="E243" s="57" t="s">
        <v>442</v>
      </c>
    </row>
    <row r="244" spans="3:7" ht="36" x14ac:dyDescent="0.25">
      <c r="C244" s="57" t="s">
        <v>439</v>
      </c>
      <c r="D244" s="57" t="s">
        <v>18</v>
      </c>
      <c r="E244" s="57" t="s">
        <v>441</v>
      </c>
    </row>
    <row r="246" spans="3:7" x14ac:dyDescent="0.25">
      <c r="C246" s="58" t="s">
        <v>443</v>
      </c>
    </row>
    <row r="247" spans="3:7" ht="45.75" thickBot="1" x14ac:dyDescent="0.3">
      <c r="C247" s="44" t="s">
        <v>142</v>
      </c>
      <c r="D247" s="44" t="s">
        <v>143</v>
      </c>
      <c r="E247" s="44" t="s">
        <v>420</v>
      </c>
      <c r="F247" s="44" t="s">
        <v>421</v>
      </c>
      <c r="G247" s="45" t="s">
        <v>422</v>
      </c>
    </row>
    <row r="248" spans="3:7" x14ac:dyDescent="0.25">
      <c r="C248" s="51" t="s">
        <v>144</v>
      </c>
      <c r="D248" s="52">
        <v>2.2111000000000001</v>
      </c>
      <c r="E248" s="61">
        <v>0.625</v>
      </c>
      <c r="F248" s="62">
        <v>2013</v>
      </c>
      <c r="G248" s="62" t="s">
        <v>418</v>
      </c>
    </row>
    <row r="249" spans="3:7" ht="24" x14ac:dyDescent="0.25">
      <c r="C249" s="51" t="s">
        <v>145</v>
      </c>
      <c r="D249" s="52">
        <v>2.2113</v>
      </c>
      <c r="E249" s="61">
        <v>0.625</v>
      </c>
      <c r="F249" s="63">
        <v>2013</v>
      </c>
      <c r="G249" s="63" t="s">
        <v>418</v>
      </c>
    </row>
    <row r="250" spans="3:7" x14ac:dyDescent="0.25">
      <c r="C250" s="51" t="s">
        <v>146</v>
      </c>
      <c r="D250" s="52">
        <v>2.2122999999999999</v>
      </c>
      <c r="E250" s="61">
        <v>0.75</v>
      </c>
      <c r="F250" s="63">
        <v>2013</v>
      </c>
      <c r="G250" s="63" t="s">
        <v>418</v>
      </c>
    </row>
    <row r="251" spans="3:7" ht="24" x14ac:dyDescent="0.25">
      <c r="C251" s="51" t="s">
        <v>147</v>
      </c>
      <c r="D251" s="52">
        <v>2.2124000000000001</v>
      </c>
      <c r="E251" s="61">
        <v>0.875</v>
      </c>
      <c r="F251" s="63">
        <v>2013</v>
      </c>
      <c r="G251" s="63" t="s">
        <v>418</v>
      </c>
    </row>
    <row r="252" spans="3:7" ht="24" x14ac:dyDescent="0.25">
      <c r="C252" s="51" t="s">
        <v>148</v>
      </c>
      <c r="D252" s="52">
        <v>2.2130999999999998</v>
      </c>
      <c r="E252" s="61">
        <v>0.39999999999999991</v>
      </c>
      <c r="F252" s="63">
        <v>2013</v>
      </c>
      <c r="G252" s="63" t="s">
        <v>418</v>
      </c>
    </row>
    <row r="253" spans="3:7" ht="24" x14ac:dyDescent="0.25">
      <c r="C253" s="51" t="s">
        <v>149</v>
      </c>
      <c r="D253" s="52">
        <v>2.2423000000000002</v>
      </c>
      <c r="E253" s="61">
        <v>1</v>
      </c>
      <c r="F253" s="63">
        <v>2013</v>
      </c>
      <c r="G253" s="63" t="s">
        <v>418</v>
      </c>
    </row>
    <row r="254" spans="3:7" ht="24" x14ac:dyDescent="0.25">
      <c r="C254" s="51" t="s">
        <v>150</v>
      </c>
      <c r="D254" s="52">
        <v>2.1221000000000001</v>
      </c>
      <c r="E254" s="61">
        <v>1</v>
      </c>
      <c r="F254" s="63">
        <v>2013</v>
      </c>
      <c r="G254" s="63" t="s">
        <v>418</v>
      </c>
    </row>
    <row r="255" spans="3:7" x14ac:dyDescent="0.25">
      <c r="C255" s="51" t="s">
        <v>151</v>
      </c>
      <c r="D255" s="52">
        <v>2.1221999999999999</v>
      </c>
      <c r="E255" s="61">
        <v>0.875</v>
      </c>
      <c r="F255" s="63">
        <v>2013</v>
      </c>
      <c r="G255" s="63" t="s">
        <v>418</v>
      </c>
    </row>
    <row r="256" spans="3:7" ht="36" x14ac:dyDescent="0.25">
      <c r="C256" s="51" t="s">
        <v>152</v>
      </c>
      <c r="D256" s="52">
        <v>2.1223000000000001</v>
      </c>
      <c r="E256" s="61">
        <v>0.54</v>
      </c>
      <c r="F256" s="63">
        <v>2013</v>
      </c>
      <c r="G256" s="63" t="s">
        <v>418</v>
      </c>
    </row>
    <row r="257" spans="3:7" x14ac:dyDescent="0.25">
      <c r="C257" s="51" t="s">
        <v>153</v>
      </c>
      <c r="D257" s="52">
        <v>2.1223999999999998</v>
      </c>
      <c r="E257" s="61">
        <v>0.54</v>
      </c>
      <c r="F257" s="63">
        <v>2013</v>
      </c>
      <c r="G257" s="63" t="s">
        <v>418</v>
      </c>
    </row>
    <row r="258" spans="3:7" ht="24" x14ac:dyDescent="0.25">
      <c r="C258" s="51" t="s">
        <v>154</v>
      </c>
      <c r="D258" s="52">
        <v>2.2121</v>
      </c>
      <c r="E258" s="61">
        <v>0.5</v>
      </c>
      <c r="F258" s="63">
        <v>2013</v>
      </c>
      <c r="G258" s="63" t="s">
        <v>418</v>
      </c>
    </row>
    <row r="259" spans="3:7" ht="24" x14ac:dyDescent="0.25">
      <c r="C259" s="51" t="s">
        <v>155</v>
      </c>
      <c r="D259" s="52">
        <v>2.2122000000000002</v>
      </c>
      <c r="E259" s="61">
        <v>0</v>
      </c>
      <c r="F259" s="63">
        <v>2013</v>
      </c>
      <c r="G259" s="63" t="s">
        <v>418</v>
      </c>
    </row>
    <row r="260" spans="3:7" ht="36" x14ac:dyDescent="0.25">
      <c r="C260" s="51" t="s">
        <v>156</v>
      </c>
      <c r="D260" s="52">
        <v>2.2126999999999999</v>
      </c>
      <c r="E260" s="61">
        <v>1</v>
      </c>
      <c r="F260" s="63">
        <v>2013</v>
      </c>
      <c r="G260" s="63" t="s">
        <v>418</v>
      </c>
    </row>
    <row r="261" spans="3:7" ht="36" x14ac:dyDescent="0.25">
      <c r="C261" s="51" t="s">
        <v>157</v>
      </c>
      <c r="D261" s="52">
        <v>2.2128000000000001</v>
      </c>
      <c r="E261" s="61">
        <v>1</v>
      </c>
      <c r="F261" s="63">
        <v>2013</v>
      </c>
      <c r="G261" s="63" t="s">
        <v>418</v>
      </c>
    </row>
    <row r="262" spans="3:7" ht="24" x14ac:dyDescent="0.25">
      <c r="C262" s="51" t="s">
        <v>158</v>
      </c>
      <c r="D262" s="52">
        <v>2.2132000000000001</v>
      </c>
      <c r="E262" s="61">
        <v>0</v>
      </c>
      <c r="F262" s="63">
        <v>2013</v>
      </c>
      <c r="G262" s="63" t="s">
        <v>418</v>
      </c>
    </row>
    <row r="263" spans="3:7" ht="24" x14ac:dyDescent="0.25">
      <c r="C263" s="51" t="s">
        <v>159</v>
      </c>
      <c r="D263" s="52">
        <v>2.2132999999999998</v>
      </c>
      <c r="E263" s="61">
        <v>0</v>
      </c>
      <c r="F263" s="63">
        <v>2013</v>
      </c>
      <c r="G263" s="63" t="s">
        <v>418</v>
      </c>
    </row>
    <row r="264" spans="3:7" ht="24" x14ac:dyDescent="0.25">
      <c r="C264" s="51" t="s">
        <v>160</v>
      </c>
      <c r="D264" s="52">
        <v>2.2134</v>
      </c>
      <c r="E264" s="61">
        <v>0</v>
      </c>
      <c r="F264" s="63">
        <v>2013</v>
      </c>
      <c r="G264" s="63" t="s">
        <v>418</v>
      </c>
    </row>
    <row r="265" spans="3:7" ht="24" x14ac:dyDescent="0.25">
      <c r="C265" s="51" t="s">
        <v>161</v>
      </c>
      <c r="D265" s="52">
        <v>2.2134999999999998</v>
      </c>
      <c r="E265" s="61">
        <v>0</v>
      </c>
      <c r="F265" s="63">
        <v>2013</v>
      </c>
      <c r="G265" s="63" t="s">
        <v>418</v>
      </c>
    </row>
    <row r="266" spans="3:7" ht="24" x14ac:dyDescent="0.25">
      <c r="C266" s="51" t="s">
        <v>162</v>
      </c>
      <c r="D266" s="52">
        <v>2.2153</v>
      </c>
      <c r="E266" s="61">
        <v>0</v>
      </c>
      <c r="F266" s="63">
        <v>2013</v>
      </c>
      <c r="G266" s="63" t="s">
        <v>418</v>
      </c>
    </row>
    <row r="267" spans="3:7" ht="24" x14ac:dyDescent="0.25">
      <c r="C267" s="51" t="s">
        <v>163</v>
      </c>
      <c r="D267" s="52">
        <v>2.2162999999999999</v>
      </c>
      <c r="E267" s="61">
        <v>0</v>
      </c>
      <c r="F267" s="63">
        <v>2013</v>
      </c>
      <c r="G267" s="63" t="s">
        <v>418</v>
      </c>
    </row>
    <row r="268" spans="3:7" ht="24" x14ac:dyDescent="0.25">
      <c r="C268" s="51" t="s">
        <v>164</v>
      </c>
      <c r="D268" s="52">
        <v>2.2164000000000001</v>
      </c>
      <c r="E268" s="61">
        <v>0</v>
      </c>
      <c r="F268" s="63">
        <v>2013</v>
      </c>
      <c r="G268" s="63" t="s">
        <v>418</v>
      </c>
    </row>
    <row r="269" spans="3:7" ht="24" x14ac:dyDescent="0.25">
      <c r="C269" s="51" t="s">
        <v>165</v>
      </c>
      <c r="D269" s="52">
        <v>2.2164999999999999</v>
      </c>
      <c r="E269" s="61">
        <v>1</v>
      </c>
      <c r="F269" s="63">
        <v>2013</v>
      </c>
      <c r="G269" s="63" t="s">
        <v>418</v>
      </c>
    </row>
    <row r="270" spans="3:7" ht="24" x14ac:dyDescent="0.25">
      <c r="C270" s="51" t="s">
        <v>166</v>
      </c>
      <c r="D270" s="52">
        <v>2.2191000000000001</v>
      </c>
      <c r="E270" s="61">
        <v>1</v>
      </c>
      <c r="F270" s="63">
        <v>2013</v>
      </c>
      <c r="G270" s="63" t="s">
        <v>418</v>
      </c>
    </row>
    <row r="271" spans="3:7" ht="36" x14ac:dyDescent="0.25">
      <c r="C271" s="51" t="s">
        <v>167</v>
      </c>
      <c r="D271" s="52">
        <v>2.2191999999999998</v>
      </c>
      <c r="E271" s="61">
        <v>1</v>
      </c>
      <c r="F271" s="63">
        <v>2013</v>
      </c>
      <c r="G271" s="63" t="s">
        <v>418</v>
      </c>
    </row>
    <row r="272" spans="3:7" ht="24" x14ac:dyDescent="0.25">
      <c r="C272" s="51" t="s">
        <v>168</v>
      </c>
      <c r="D272" s="52">
        <v>2.2412000000000001</v>
      </c>
      <c r="E272" s="61">
        <v>1</v>
      </c>
      <c r="F272" s="63">
        <v>2013</v>
      </c>
      <c r="G272" s="63" t="s">
        <v>418</v>
      </c>
    </row>
    <row r="273" spans="3:7" ht="24" x14ac:dyDescent="0.25">
      <c r="C273" s="51" t="s">
        <v>169</v>
      </c>
      <c r="D273" s="52">
        <v>2.1211000000000002</v>
      </c>
      <c r="E273" s="61">
        <v>1</v>
      </c>
      <c r="F273" s="63">
        <v>2013</v>
      </c>
      <c r="G273" s="63" t="s">
        <v>418</v>
      </c>
    </row>
    <row r="274" spans="3:7" ht="24" x14ac:dyDescent="0.25">
      <c r="C274" s="51" t="s">
        <v>170</v>
      </c>
      <c r="D274" s="52">
        <v>2.1212</v>
      </c>
      <c r="E274" s="61">
        <v>0.5</v>
      </c>
      <c r="F274" s="63">
        <v>2013</v>
      </c>
      <c r="G274" s="63" t="s">
        <v>418</v>
      </c>
    </row>
    <row r="275" spans="3:7" ht="24" x14ac:dyDescent="0.25">
      <c r="C275" s="51" t="s">
        <v>171</v>
      </c>
      <c r="D275" s="52">
        <v>2.1213000000000002</v>
      </c>
      <c r="E275" s="61">
        <v>1</v>
      </c>
      <c r="F275" s="63">
        <v>2013</v>
      </c>
      <c r="G275" s="63" t="s">
        <v>418</v>
      </c>
    </row>
    <row r="276" spans="3:7" ht="36" x14ac:dyDescent="0.25">
      <c r="C276" s="51" t="s">
        <v>172</v>
      </c>
      <c r="D276" s="52">
        <v>2.1231</v>
      </c>
      <c r="E276" s="61">
        <v>0</v>
      </c>
      <c r="F276" s="63">
        <v>2013</v>
      </c>
      <c r="G276" s="63" t="s">
        <v>418</v>
      </c>
    </row>
    <row r="277" spans="3:7" x14ac:dyDescent="0.25">
      <c r="C277" s="51" t="s">
        <v>173</v>
      </c>
      <c r="D277" s="52">
        <v>2.1232000000000002</v>
      </c>
      <c r="E277" s="61">
        <v>0</v>
      </c>
      <c r="F277" s="63">
        <v>2013</v>
      </c>
      <c r="G277" s="63" t="s">
        <v>418</v>
      </c>
    </row>
    <row r="278" spans="3:7" ht="24" x14ac:dyDescent="0.25">
      <c r="C278" s="51" t="s">
        <v>174</v>
      </c>
      <c r="D278" s="52">
        <v>2.1233</v>
      </c>
      <c r="E278" s="61">
        <v>0</v>
      </c>
      <c r="F278" s="63">
        <v>2013</v>
      </c>
      <c r="G278" s="63" t="s">
        <v>418</v>
      </c>
    </row>
    <row r="279" spans="3:7" ht="24" x14ac:dyDescent="0.25">
      <c r="C279" s="51" t="s">
        <v>175</v>
      </c>
      <c r="D279" s="52">
        <v>2.1240999999999999</v>
      </c>
      <c r="E279" s="61">
        <v>0</v>
      </c>
      <c r="F279" s="63">
        <v>2013</v>
      </c>
      <c r="G279" s="63" t="s">
        <v>418</v>
      </c>
    </row>
    <row r="280" spans="3:7" ht="36" x14ac:dyDescent="0.25">
      <c r="C280" s="51" t="s">
        <v>176</v>
      </c>
      <c r="D280" s="52">
        <v>2.1242000000000001</v>
      </c>
      <c r="E280" s="61">
        <v>0.5</v>
      </c>
      <c r="F280" s="63">
        <v>2013</v>
      </c>
      <c r="G280" s="63" t="s">
        <v>418</v>
      </c>
    </row>
    <row r="281" spans="3:7" ht="36" x14ac:dyDescent="0.25">
      <c r="C281" s="51" t="s">
        <v>177</v>
      </c>
      <c r="D281" s="52">
        <v>2.1242999999999999</v>
      </c>
      <c r="E281" s="61">
        <v>1</v>
      </c>
      <c r="F281" s="63">
        <v>2013</v>
      </c>
      <c r="G281" s="63" t="s">
        <v>418</v>
      </c>
    </row>
    <row r="282" spans="3:7" ht="24" x14ac:dyDescent="0.25">
      <c r="C282" s="51" t="s">
        <v>178</v>
      </c>
      <c r="D282" s="52">
        <v>2.7490999999999999</v>
      </c>
      <c r="E282" s="61">
        <v>0.375</v>
      </c>
      <c r="F282" s="63">
        <v>2013</v>
      </c>
      <c r="G282" s="63" t="s">
        <v>418</v>
      </c>
    </row>
    <row r="283" spans="3:7" ht="36" x14ac:dyDescent="0.25">
      <c r="C283" s="51" t="s">
        <v>179</v>
      </c>
      <c r="D283" s="52">
        <v>2.7492000000000001</v>
      </c>
      <c r="E283" s="61">
        <v>0.30000000000000004</v>
      </c>
      <c r="F283" s="63">
        <v>2013</v>
      </c>
      <c r="G283" s="63" t="s">
        <v>418</v>
      </c>
    </row>
    <row r="284" spans="3:7" ht="48" x14ac:dyDescent="0.25">
      <c r="C284" s="51" t="s">
        <v>180</v>
      </c>
      <c r="D284" s="52">
        <v>2.7492999999999999</v>
      </c>
      <c r="E284" s="61">
        <v>0.375</v>
      </c>
      <c r="F284" s="63">
        <v>2013</v>
      </c>
      <c r="G284" s="63" t="s">
        <v>418</v>
      </c>
    </row>
    <row r="285" spans="3:7" ht="24" x14ac:dyDescent="0.25">
      <c r="C285" s="51" t="s">
        <v>181</v>
      </c>
      <c r="D285" s="52">
        <v>2.7496</v>
      </c>
      <c r="E285" s="61">
        <v>0.91666666666666663</v>
      </c>
      <c r="F285" s="63">
        <v>2013</v>
      </c>
      <c r="G285" s="63" t="s">
        <v>418</v>
      </c>
    </row>
    <row r="286" spans="3:7" ht="24" x14ac:dyDescent="0.25">
      <c r="C286" s="51" t="s">
        <v>182</v>
      </c>
      <c r="D286" s="52">
        <v>2.7421000000000002</v>
      </c>
      <c r="E286" s="61">
        <v>0.91666666666666663</v>
      </c>
      <c r="F286" s="63">
        <v>2013</v>
      </c>
      <c r="G286" s="63" t="s">
        <v>418</v>
      </c>
    </row>
    <row r="287" spans="3:7" ht="24" x14ac:dyDescent="0.25">
      <c r="C287" s="51" t="s">
        <v>183</v>
      </c>
      <c r="D287" s="52">
        <v>2.7423000000000002</v>
      </c>
      <c r="E287" s="61">
        <v>0.5</v>
      </c>
      <c r="F287" s="63">
        <v>2013</v>
      </c>
      <c r="G287" s="63" t="s">
        <v>418</v>
      </c>
    </row>
    <row r="288" spans="3:7" ht="24" x14ac:dyDescent="0.25">
      <c r="C288" s="51" t="s">
        <v>184</v>
      </c>
      <c r="D288" s="52">
        <v>2.7441</v>
      </c>
      <c r="E288" s="61">
        <v>0</v>
      </c>
      <c r="F288" s="63">
        <v>2013</v>
      </c>
      <c r="G288" s="63" t="s">
        <v>418</v>
      </c>
    </row>
    <row r="289" spans="3:7" ht="24" x14ac:dyDescent="0.25">
      <c r="C289" s="51" t="s">
        <v>185</v>
      </c>
      <c r="D289" s="52">
        <v>2.7443</v>
      </c>
      <c r="E289" s="61">
        <v>0.7</v>
      </c>
      <c r="F289" s="63">
        <v>2013</v>
      </c>
      <c r="G289" s="63" t="s">
        <v>418</v>
      </c>
    </row>
    <row r="290" spans="3:7" ht="24" x14ac:dyDescent="0.25">
      <c r="C290" s="51" t="s">
        <v>186</v>
      </c>
      <c r="D290" s="52">
        <v>2.7444999999999999</v>
      </c>
      <c r="E290" s="61">
        <v>0.91666666666666663</v>
      </c>
      <c r="F290" s="63">
        <v>2013</v>
      </c>
      <c r="G290" s="63" t="s">
        <v>418</v>
      </c>
    </row>
    <row r="291" spans="3:7" ht="24" x14ac:dyDescent="0.25">
      <c r="C291" s="51" t="s">
        <v>187</v>
      </c>
      <c r="D291" s="52">
        <v>2.7446999999999999</v>
      </c>
      <c r="E291" s="61">
        <v>0.7</v>
      </c>
      <c r="F291" s="63">
        <v>2013</v>
      </c>
      <c r="G291" s="63" t="s">
        <v>418</v>
      </c>
    </row>
    <row r="292" spans="3:7" ht="24" x14ac:dyDescent="0.25">
      <c r="C292" s="51" t="s">
        <v>188</v>
      </c>
      <c r="D292" s="52">
        <v>2.7261000000000002</v>
      </c>
      <c r="E292" s="61">
        <v>0.4</v>
      </c>
      <c r="F292" s="63">
        <v>2013</v>
      </c>
      <c r="G292" s="63" t="s">
        <v>418</v>
      </c>
    </row>
    <row r="293" spans="3:7" ht="24" x14ac:dyDescent="0.25">
      <c r="C293" s="51" t="s">
        <v>189</v>
      </c>
      <c r="D293" s="52">
        <v>2.7271000000000001</v>
      </c>
      <c r="E293" s="61">
        <v>1</v>
      </c>
      <c r="F293" s="63">
        <v>2013</v>
      </c>
      <c r="G293" s="63" t="s">
        <v>418</v>
      </c>
    </row>
    <row r="294" spans="3:7" ht="24" x14ac:dyDescent="0.25">
      <c r="C294" s="51" t="s">
        <v>190</v>
      </c>
      <c r="D294" s="52">
        <v>2.7271999999999998</v>
      </c>
      <c r="E294" s="61">
        <v>0.4375</v>
      </c>
      <c r="F294" s="63">
        <v>2013</v>
      </c>
      <c r="G294" s="63" t="s">
        <v>418</v>
      </c>
    </row>
    <row r="295" spans="3:7" ht="24" x14ac:dyDescent="0.25">
      <c r="C295" s="51" t="s">
        <v>191</v>
      </c>
      <c r="D295" s="52">
        <v>2.7273000000000001</v>
      </c>
      <c r="E295" s="61">
        <v>0.91666666666666663</v>
      </c>
      <c r="F295" s="63">
        <v>2013</v>
      </c>
      <c r="G295" s="63" t="s">
        <v>418</v>
      </c>
    </row>
    <row r="296" spans="3:7" ht="36" x14ac:dyDescent="0.25">
      <c r="C296" s="51" t="s">
        <v>192</v>
      </c>
      <c r="D296" s="52">
        <v>2.7292999999999998</v>
      </c>
      <c r="E296" s="61">
        <v>0.91666666666666663</v>
      </c>
      <c r="F296" s="63">
        <v>2013</v>
      </c>
      <c r="G296" s="63" t="s">
        <v>418</v>
      </c>
    </row>
    <row r="297" spans="3:7" ht="36" x14ac:dyDescent="0.25">
      <c r="C297" s="51" t="s">
        <v>193</v>
      </c>
      <c r="D297" s="52">
        <v>2.7212000000000001</v>
      </c>
      <c r="E297" s="61">
        <v>9.9999999999999978E-2</v>
      </c>
      <c r="F297" s="63">
        <v>2013</v>
      </c>
      <c r="G297" s="63" t="s">
        <v>418</v>
      </c>
    </row>
    <row r="298" spans="3:7" ht="24" x14ac:dyDescent="0.25">
      <c r="C298" s="51" t="s">
        <v>194</v>
      </c>
      <c r="D298" s="52">
        <v>2.7231000000000001</v>
      </c>
      <c r="E298" s="61">
        <v>0.75</v>
      </c>
      <c r="F298" s="63">
        <v>2013</v>
      </c>
      <c r="G298" s="63" t="s">
        <v>418</v>
      </c>
    </row>
    <row r="299" spans="3:7" ht="24" x14ac:dyDescent="0.25">
      <c r="C299" s="51" t="s">
        <v>195</v>
      </c>
      <c r="D299" s="52">
        <v>2.7231999999999998</v>
      </c>
      <c r="E299" s="61">
        <v>0.9</v>
      </c>
      <c r="F299" s="63">
        <v>2013</v>
      </c>
      <c r="G299" s="63" t="s">
        <v>418</v>
      </c>
    </row>
    <row r="300" spans="3:7" ht="24" x14ac:dyDescent="0.25">
      <c r="C300" s="51" t="s">
        <v>196</v>
      </c>
      <c r="D300" s="52">
        <v>2.7233000000000001</v>
      </c>
      <c r="E300" s="61">
        <v>0.7</v>
      </c>
      <c r="F300" s="63">
        <v>2013</v>
      </c>
      <c r="G300" s="63" t="s">
        <v>418</v>
      </c>
    </row>
    <row r="301" spans="3:7" ht="24" x14ac:dyDescent="0.25">
      <c r="C301" s="51" t="s">
        <v>197</v>
      </c>
      <c r="D301" s="52">
        <v>2.7233999999999998</v>
      </c>
      <c r="E301" s="61">
        <v>0.5</v>
      </c>
      <c r="F301" s="63">
        <v>2013</v>
      </c>
      <c r="G301" s="63" t="s">
        <v>418</v>
      </c>
    </row>
    <row r="302" spans="3:7" ht="24" x14ac:dyDescent="0.25">
      <c r="C302" s="51" t="s">
        <v>198</v>
      </c>
      <c r="D302" s="52">
        <v>2.7235</v>
      </c>
      <c r="E302" s="61">
        <v>0.5</v>
      </c>
      <c r="F302" s="63">
        <v>2013</v>
      </c>
      <c r="G302" s="63" t="s">
        <v>418</v>
      </c>
    </row>
    <row r="303" spans="3:7" ht="24" x14ac:dyDescent="0.25">
      <c r="C303" s="51" t="s">
        <v>199</v>
      </c>
      <c r="D303" s="52">
        <v>2.7241</v>
      </c>
      <c r="E303" s="61">
        <v>0.7</v>
      </c>
      <c r="F303" s="63">
        <v>2013</v>
      </c>
      <c r="G303" s="63" t="s">
        <v>418</v>
      </c>
    </row>
    <row r="304" spans="3:7" ht="24" x14ac:dyDescent="0.25">
      <c r="C304" s="51" t="s">
        <v>200</v>
      </c>
      <c r="D304" s="52">
        <v>2.7242000000000002</v>
      </c>
      <c r="E304" s="61">
        <v>0.91666666666666663</v>
      </c>
      <c r="F304" s="63">
        <v>2013</v>
      </c>
      <c r="G304" s="63" t="s">
        <v>418</v>
      </c>
    </row>
    <row r="305" spans="3:7" ht="36" x14ac:dyDescent="0.25">
      <c r="C305" s="51" t="s">
        <v>201</v>
      </c>
      <c r="D305" s="52">
        <v>2.7242999999999999</v>
      </c>
      <c r="E305" s="61">
        <v>0.91666666666666663</v>
      </c>
      <c r="F305" s="63">
        <v>2013</v>
      </c>
      <c r="G305" s="63" t="s">
        <v>418</v>
      </c>
    </row>
    <row r="306" spans="3:7" ht="24" x14ac:dyDescent="0.25">
      <c r="C306" s="51" t="s">
        <v>202</v>
      </c>
      <c r="D306" s="52">
        <v>2.7244000000000002</v>
      </c>
      <c r="E306" s="61">
        <v>0.91666666666666663</v>
      </c>
      <c r="F306" s="63">
        <v>2013</v>
      </c>
      <c r="G306" s="63" t="s">
        <v>418</v>
      </c>
    </row>
    <row r="307" spans="3:7" ht="24" x14ac:dyDescent="0.25">
      <c r="C307" s="51" t="s">
        <v>203</v>
      </c>
      <c r="D307" s="52">
        <v>2.7244999999999999</v>
      </c>
      <c r="E307" s="61">
        <v>0.91666666666666663</v>
      </c>
      <c r="F307" s="63">
        <v>2013</v>
      </c>
      <c r="G307" s="63" t="s">
        <v>418</v>
      </c>
    </row>
    <row r="308" spans="3:7" ht="36" x14ac:dyDescent="0.25">
      <c r="C308" s="51" t="s">
        <v>204</v>
      </c>
      <c r="D308" s="52">
        <v>2.7252000000000001</v>
      </c>
      <c r="E308" s="61">
        <v>1</v>
      </c>
      <c r="F308" s="63">
        <v>2013</v>
      </c>
      <c r="G308" s="63" t="s">
        <v>418</v>
      </c>
    </row>
    <row r="309" spans="3:7" x14ac:dyDescent="0.25">
      <c r="C309" s="51" t="s">
        <v>205</v>
      </c>
      <c r="D309" s="52">
        <v>2.2111999999999998</v>
      </c>
      <c r="E309" s="61">
        <v>1</v>
      </c>
      <c r="F309" s="63">
        <v>2013</v>
      </c>
      <c r="G309" s="63" t="s">
        <v>418</v>
      </c>
    </row>
    <row r="310" spans="3:7" ht="24" x14ac:dyDescent="0.25">
      <c r="C310" s="51" t="s">
        <v>206</v>
      </c>
      <c r="D310" s="52">
        <v>2.2435</v>
      </c>
      <c r="E310" s="61">
        <v>1</v>
      </c>
      <c r="F310" s="63">
        <v>2013</v>
      </c>
      <c r="G310" s="63" t="s">
        <v>418</v>
      </c>
    </row>
    <row r="311" spans="3:7" ht="36" x14ac:dyDescent="0.25">
      <c r="C311" s="51" t="s">
        <v>207</v>
      </c>
      <c r="D311" s="53">
        <v>2.2490999999999999</v>
      </c>
      <c r="E311" s="61">
        <v>1</v>
      </c>
      <c r="F311" s="63">
        <v>2013</v>
      </c>
      <c r="G311" s="63" t="s">
        <v>418</v>
      </c>
    </row>
    <row r="312" spans="3:7" ht="48" x14ac:dyDescent="0.25">
      <c r="C312" s="51" t="s">
        <v>208</v>
      </c>
      <c r="D312" s="53">
        <v>2.2492000000000001</v>
      </c>
      <c r="E312" s="61">
        <v>0.91666666666666663</v>
      </c>
      <c r="F312" s="63">
        <v>2013</v>
      </c>
      <c r="G312" s="63" t="s">
        <v>418</v>
      </c>
    </row>
    <row r="313" spans="3:7" ht="36" x14ac:dyDescent="0.25">
      <c r="C313" s="51" t="s">
        <v>209</v>
      </c>
      <c r="D313" s="53">
        <v>2.2492999999999999</v>
      </c>
      <c r="E313" s="61">
        <v>0.91666666666666663</v>
      </c>
      <c r="F313" s="63">
        <v>2013</v>
      </c>
      <c r="G313" s="63" t="s">
        <v>418</v>
      </c>
    </row>
    <row r="314" spans="3:7" ht="24" x14ac:dyDescent="0.25">
      <c r="C314" s="51" t="s">
        <v>210</v>
      </c>
      <c r="D314" s="53">
        <v>2.2494000000000001</v>
      </c>
      <c r="E314" s="61">
        <v>1</v>
      </c>
      <c r="F314" s="63">
        <v>2013</v>
      </c>
      <c r="G314" s="63" t="s">
        <v>418</v>
      </c>
    </row>
    <row r="315" spans="3:7" ht="36" x14ac:dyDescent="0.25">
      <c r="C315" s="51" t="s">
        <v>211</v>
      </c>
      <c r="D315" s="52">
        <v>2.6213000000000002</v>
      </c>
      <c r="E315" s="61">
        <v>0.91666666666666663</v>
      </c>
      <c r="F315" s="63">
        <v>2013</v>
      </c>
      <c r="G315" s="63" t="s">
        <v>418</v>
      </c>
    </row>
    <row r="316" spans="3:7" ht="24" x14ac:dyDescent="0.25">
      <c r="C316" s="51" t="s">
        <v>212</v>
      </c>
      <c r="D316" s="52">
        <v>2.6215000000000002</v>
      </c>
      <c r="E316" s="61">
        <v>1</v>
      </c>
      <c r="F316" s="63">
        <v>2013</v>
      </c>
      <c r="G316" s="63" t="s">
        <v>418</v>
      </c>
    </row>
    <row r="317" spans="3:7" ht="24" x14ac:dyDescent="0.25">
      <c r="C317" s="51" t="s">
        <v>213</v>
      </c>
      <c r="D317" s="52">
        <v>2.6217999999999999</v>
      </c>
      <c r="E317" s="61">
        <v>1</v>
      </c>
      <c r="F317" s="63">
        <v>2013</v>
      </c>
      <c r="G317" s="63" t="s">
        <v>418</v>
      </c>
    </row>
    <row r="318" spans="3:7" ht="24" x14ac:dyDescent="0.25">
      <c r="C318" s="51" t="s">
        <v>214</v>
      </c>
      <c r="D318" s="52">
        <v>2.7423999999999999</v>
      </c>
      <c r="E318" s="61">
        <v>1</v>
      </c>
      <c r="F318" s="63">
        <v>2013</v>
      </c>
      <c r="G318" s="63" t="s">
        <v>418</v>
      </c>
    </row>
    <row r="319" spans="3:7" ht="24" x14ac:dyDescent="0.25">
      <c r="C319" s="51" t="s">
        <v>215</v>
      </c>
      <c r="D319" s="52">
        <v>2.7425000000000002</v>
      </c>
      <c r="E319" s="61">
        <v>0</v>
      </c>
      <c r="F319" s="63">
        <v>2013</v>
      </c>
      <c r="G319" s="63" t="s">
        <v>418</v>
      </c>
    </row>
    <row r="320" spans="3:7" ht="24" x14ac:dyDescent="0.25">
      <c r="C320" s="51" t="s">
        <v>216</v>
      </c>
      <c r="D320" s="52">
        <v>2.7442000000000002</v>
      </c>
      <c r="E320" s="61">
        <v>0</v>
      </c>
      <c r="F320" s="63">
        <v>2013</v>
      </c>
      <c r="G320" s="63" t="s">
        <v>418</v>
      </c>
    </row>
    <row r="321" spans="3:7" ht="36" x14ac:dyDescent="0.25">
      <c r="C321" s="51" t="s">
        <v>217</v>
      </c>
      <c r="D321" s="52">
        <v>2.7444000000000002</v>
      </c>
      <c r="E321" s="61">
        <v>0</v>
      </c>
      <c r="F321" s="63">
        <v>2013</v>
      </c>
      <c r="G321" s="63" t="s">
        <v>418</v>
      </c>
    </row>
    <row r="322" spans="3:7" ht="24" x14ac:dyDescent="0.25">
      <c r="C322" s="51" t="s">
        <v>218</v>
      </c>
      <c r="D322" s="52">
        <v>2.7446000000000002</v>
      </c>
      <c r="E322" s="61">
        <v>0.91666666666666663</v>
      </c>
      <c r="F322" s="63">
        <v>2013</v>
      </c>
      <c r="G322" s="63" t="s">
        <v>418</v>
      </c>
    </row>
    <row r="323" spans="3:7" ht="36" x14ac:dyDescent="0.25">
      <c r="C323" s="51" t="s">
        <v>219</v>
      </c>
      <c r="D323" s="52">
        <v>2.7262</v>
      </c>
      <c r="E323" s="61">
        <v>0.66666666666666663</v>
      </c>
      <c r="F323" s="63">
        <v>2013</v>
      </c>
      <c r="G323" s="63" t="s">
        <v>418</v>
      </c>
    </row>
    <row r="324" spans="3:7" ht="36" x14ac:dyDescent="0.25">
      <c r="C324" s="51" t="s">
        <v>220</v>
      </c>
      <c r="D324" s="52">
        <v>2.7263000000000002</v>
      </c>
      <c r="E324" s="61">
        <v>1</v>
      </c>
      <c r="F324" s="63">
        <v>2013</v>
      </c>
      <c r="G324" s="63" t="s">
        <v>418</v>
      </c>
    </row>
    <row r="325" spans="3:7" ht="48" x14ac:dyDescent="0.25">
      <c r="C325" s="51" t="s">
        <v>221</v>
      </c>
      <c r="D325" s="52">
        <v>2.7263999999999999</v>
      </c>
      <c r="E325" s="61">
        <v>0.66666666666666663</v>
      </c>
      <c r="F325" s="63">
        <v>2013</v>
      </c>
      <c r="G325" s="63" t="s">
        <v>418</v>
      </c>
    </row>
    <row r="326" spans="3:7" ht="36" x14ac:dyDescent="0.25">
      <c r="C326" s="51" t="s">
        <v>222</v>
      </c>
      <c r="D326" s="52">
        <v>2.7290999999999999</v>
      </c>
      <c r="E326" s="61">
        <v>0.91666666666666663</v>
      </c>
      <c r="F326" s="63">
        <v>2013</v>
      </c>
      <c r="G326" s="63" t="s">
        <v>418</v>
      </c>
    </row>
    <row r="327" spans="3:7" ht="24" x14ac:dyDescent="0.25">
      <c r="C327" s="51" t="s">
        <v>223</v>
      </c>
      <c r="D327" s="52">
        <v>2.7292000000000001</v>
      </c>
      <c r="E327" s="61">
        <v>0.66666666666666663</v>
      </c>
      <c r="F327" s="63">
        <v>2013</v>
      </c>
      <c r="G327" s="63" t="s">
        <v>418</v>
      </c>
    </row>
    <row r="328" spans="3:7" ht="24" x14ac:dyDescent="0.25">
      <c r="C328" s="51" t="s">
        <v>224</v>
      </c>
      <c r="D328" s="52">
        <v>2.7311000000000001</v>
      </c>
      <c r="E328" s="61">
        <v>0.91666666666666663</v>
      </c>
      <c r="F328" s="63">
        <v>2013</v>
      </c>
      <c r="G328" s="63" t="s">
        <v>418</v>
      </c>
    </row>
    <row r="329" spans="3:7" ht="48" x14ac:dyDescent="0.25">
      <c r="C329" s="51" t="s">
        <v>225</v>
      </c>
      <c r="D329" s="52">
        <v>2.7311999999999999</v>
      </c>
      <c r="E329" s="61">
        <v>0.91666666666666663</v>
      </c>
      <c r="F329" s="63">
        <v>2013</v>
      </c>
      <c r="G329" s="63" t="s">
        <v>418</v>
      </c>
    </row>
    <row r="330" spans="3:7" ht="36" x14ac:dyDescent="0.25">
      <c r="C330" s="51" t="s">
        <v>226</v>
      </c>
      <c r="D330" s="52">
        <v>2.7313000000000001</v>
      </c>
      <c r="E330" s="61">
        <v>0.91666666666666663</v>
      </c>
      <c r="F330" s="63">
        <v>2013</v>
      </c>
      <c r="G330" s="63" t="s">
        <v>418</v>
      </c>
    </row>
    <row r="331" spans="3:7" x14ac:dyDescent="0.25">
      <c r="C331" s="51" t="s">
        <v>227</v>
      </c>
      <c r="D331" s="52">
        <v>2.7313999999999998</v>
      </c>
      <c r="E331" s="61">
        <v>0.91666666666666663</v>
      </c>
      <c r="F331" s="63">
        <v>2013</v>
      </c>
      <c r="G331" s="63" t="s">
        <v>418</v>
      </c>
    </row>
    <row r="332" spans="3:7" ht="24" x14ac:dyDescent="0.25">
      <c r="C332" s="51" t="s">
        <v>228</v>
      </c>
      <c r="D332" s="52">
        <v>2.7315</v>
      </c>
      <c r="E332" s="61">
        <v>0.91666666666666663</v>
      </c>
      <c r="F332" s="63">
        <v>2013</v>
      </c>
      <c r="G332" s="63" t="s">
        <v>418</v>
      </c>
    </row>
    <row r="333" spans="3:7" ht="60" x14ac:dyDescent="0.25">
      <c r="C333" s="51" t="s">
        <v>229</v>
      </c>
      <c r="D333" s="52">
        <v>2.7315999999999998</v>
      </c>
      <c r="E333" s="61">
        <v>0.91666666666666663</v>
      </c>
      <c r="F333" s="63">
        <v>2013</v>
      </c>
      <c r="G333" s="63" t="s">
        <v>418</v>
      </c>
    </row>
    <row r="334" spans="3:7" ht="36" x14ac:dyDescent="0.25">
      <c r="C334" s="51" t="s">
        <v>230</v>
      </c>
      <c r="D334" s="52">
        <v>2.7210999999999999</v>
      </c>
      <c r="E334" s="61">
        <v>0.5</v>
      </c>
      <c r="F334" s="63">
        <v>2013</v>
      </c>
      <c r="G334" s="63" t="s">
        <v>418</v>
      </c>
    </row>
    <row r="335" spans="3:7" ht="36" x14ac:dyDescent="0.25">
      <c r="C335" s="51" t="s">
        <v>231</v>
      </c>
      <c r="D335" s="52">
        <v>2.7221000000000002</v>
      </c>
      <c r="E335" s="61">
        <v>0.66666666666666663</v>
      </c>
      <c r="F335" s="63">
        <v>2013</v>
      </c>
      <c r="G335" s="63" t="s">
        <v>418</v>
      </c>
    </row>
    <row r="336" spans="3:7" ht="24" x14ac:dyDescent="0.25">
      <c r="C336" s="51" t="s">
        <v>232</v>
      </c>
      <c r="D336" s="52">
        <v>2.7222</v>
      </c>
      <c r="E336" s="61">
        <v>0.66666666666666663</v>
      </c>
      <c r="F336" s="63">
        <v>2013</v>
      </c>
      <c r="G336" s="63" t="s">
        <v>418</v>
      </c>
    </row>
    <row r="337" spans="3:7" ht="24" x14ac:dyDescent="0.25">
      <c r="C337" s="51" t="s">
        <v>233</v>
      </c>
      <c r="D337" s="52">
        <v>2.7223000000000002</v>
      </c>
      <c r="E337" s="61">
        <v>0.66666666666666663</v>
      </c>
      <c r="F337" s="63">
        <v>2013</v>
      </c>
      <c r="G337" s="63" t="s">
        <v>418</v>
      </c>
    </row>
    <row r="338" spans="3:7" ht="24" x14ac:dyDescent="0.25">
      <c r="C338" s="51" t="s">
        <v>234</v>
      </c>
      <c r="D338" s="52">
        <v>2.7223999999999999</v>
      </c>
      <c r="E338" s="61">
        <v>0.66666666666666663</v>
      </c>
      <c r="F338" s="63">
        <v>2013</v>
      </c>
      <c r="G338" s="63" t="s">
        <v>418</v>
      </c>
    </row>
    <row r="339" spans="3:7" ht="36" x14ac:dyDescent="0.25">
      <c r="C339" s="51" t="s">
        <v>235</v>
      </c>
      <c r="D339" s="52">
        <v>2.7225000000000001</v>
      </c>
      <c r="E339" s="61">
        <v>0.91666666666666663</v>
      </c>
      <c r="F339" s="63">
        <v>2013</v>
      </c>
      <c r="G339" s="63" t="s">
        <v>418</v>
      </c>
    </row>
    <row r="340" spans="3:7" ht="24" x14ac:dyDescent="0.25">
      <c r="C340" s="51" t="s">
        <v>236</v>
      </c>
      <c r="D340" s="52">
        <v>2.7225999999999999</v>
      </c>
      <c r="E340" s="61">
        <v>0.91666666666666663</v>
      </c>
      <c r="F340" s="63">
        <v>2013</v>
      </c>
      <c r="G340" s="63" t="s">
        <v>418</v>
      </c>
    </row>
    <row r="341" spans="3:7" ht="60" x14ac:dyDescent="0.25">
      <c r="C341" s="51" t="s">
        <v>237</v>
      </c>
      <c r="D341" s="52">
        <v>2.7227000000000001</v>
      </c>
      <c r="E341" s="61">
        <v>0.91666666666666663</v>
      </c>
      <c r="F341" s="63">
        <v>2013</v>
      </c>
      <c r="G341" s="63" t="s">
        <v>418</v>
      </c>
    </row>
    <row r="342" spans="3:7" ht="36" x14ac:dyDescent="0.25">
      <c r="C342" s="51" t="s">
        <v>238</v>
      </c>
      <c r="D342" s="52">
        <v>2.7227999999999999</v>
      </c>
      <c r="E342" s="61">
        <v>0.91666666666666663</v>
      </c>
      <c r="F342" s="63">
        <v>2013</v>
      </c>
      <c r="G342" s="63" t="s">
        <v>418</v>
      </c>
    </row>
    <row r="343" spans="3:7" ht="36" x14ac:dyDescent="0.25">
      <c r="C343" s="51" t="s">
        <v>239</v>
      </c>
      <c r="D343" s="52">
        <v>2.7250999999999999</v>
      </c>
      <c r="E343" s="61">
        <v>0.91666666666666663</v>
      </c>
      <c r="F343" s="63">
        <v>2013</v>
      </c>
      <c r="G343" s="63" t="s">
        <v>418</v>
      </c>
    </row>
    <row r="344" spans="3:7" ht="36" x14ac:dyDescent="0.25">
      <c r="C344" s="51" t="s">
        <v>240</v>
      </c>
      <c r="D344" s="52">
        <v>2.2425999999999999</v>
      </c>
      <c r="E344" s="61">
        <v>1</v>
      </c>
      <c r="F344" s="63">
        <v>2013</v>
      </c>
      <c r="G344" s="63" t="s">
        <v>418</v>
      </c>
    </row>
    <row r="345" spans="3:7" ht="36" x14ac:dyDescent="0.25">
      <c r="C345" s="51" t="s">
        <v>241</v>
      </c>
      <c r="D345" s="53">
        <v>2.2494999999999998</v>
      </c>
      <c r="E345" s="61">
        <v>1</v>
      </c>
      <c r="F345" s="63">
        <v>2013</v>
      </c>
      <c r="G345" s="63" t="s">
        <v>418</v>
      </c>
    </row>
    <row r="346" spans="3:7" ht="36" x14ac:dyDescent="0.25">
      <c r="C346" s="51" t="s">
        <v>242</v>
      </c>
      <c r="D346" s="53">
        <v>2.2521</v>
      </c>
      <c r="E346" s="61">
        <v>0.875</v>
      </c>
      <c r="F346" s="63">
        <v>2013</v>
      </c>
      <c r="G346" s="63" t="s">
        <v>418</v>
      </c>
    </row>
    <row r="347" spans="3:7" ht="24" x14ac:dyDescent="0.25">
      <c r="C347" s="51" t="s">
        <v>243</v>
      </c>
      <c r="D347" s="53">
        <v>2.2522000000000002</v>
      </c>
      <c r="E347" s="61">
        <v>0.91666666666666663</v>
      </c>
      <c r="F347" s="63">
        <v>2013</v>
      </c>
      <c r="G347" s="63" t="s">
        <v>418</v>
      </c>
    </row>
    <row r="348" spans="3:7" ht="36" x14ac:dyDescent="0.25">
      <c r="C348" s="51" t="s">
        <v>244</v>
      </c>
      <c r="D348" s="52">
        <v>2.2692000000000001</v>
      </c>
      <c r="E348" s="61">
        <v>0.5</v>
      </c>
      <c r="F348" s="63">
        <v>2013</v>
      </c>
      <c r="G348" s="63" t="s">
        <v>418</v>
      </c>
    </row>
    <row r="349" spans="3:7" ht="36" x14ac:dyDescent="0.25">
      <c r="C349" s="51" t="s">
        <v>245</v>
      </c>
      <c r="D349" s="52">
        <v>2.6122999999999998</v>
      </c>
      <c r="E349" s="61">
        <v>0.91666666666666663</v>
      </c>
      <c r="F349" s="63">
        <v>2013</v>
      </c>
      <c r="G349" s="63" t="s">
        <v>418</v>
      </c>
    </row>
    <row r="350" spans="3:7" ht="24" x14ac:dyDescent="0.25">
      <c r="C350" s="51" t="s">
        <v>246</v>
      </c>
      <c r="D350" s="52">
        <v>2.6124000000000001</v>
      </c>
      <c r="E350" s="61">
        <v>0</v>
      </c>
      <c r="F350" s="63">
        <v>2013</v>
      </c>
      <c r="G350" s="63" t="s">
        <v>418</v>
      </c>
    </row>
    <row r="351" spans="3:7" x14ac:dyDescent="0.25">
      <c r="C351" s="51" t="s">
        <v>247</v>
      </c>
      <c r="D351" s="52">
        <v>2.6124999999999998</v>
      </c>
      <c r="E351" s="61">
        <v>0</v>
      </c>
      <c r="F351" s="63">
        <v>2013</v>
      </c>
      <c r="G351" s="63" t="s">
        <v>418</v>
      </c>
    </row>
    <row r="352" spans="3:7" x14ac:dyDescent="0.25">
      <c r="C352" s="51" t="s">
        <v>248</v>
      </c>
      <c r="D352" s="52">
        <v>2.7130999999999998</v>
      </c>
      <c r="E352" s="61">
        <v>0.75</v>
      </c>
      <c r="F352" s="63">
        <v>2013</v>
      </c>
      <c r="G352" s="63" t="s">
        <v>418</v>
      </c>
    </row>
    <row r="353" spans="3:7" ht="36" x14ac:dyDescent="0.25">
      <c r="C353" s="51" t="s">
        <v>249</v>
      </c>
      <c r="D353" s="52">
        <v>2.7132000000000001</v>
      </c>
      <c r="E353" s="61">
        <v>0.5</v>
      </c>
      <c r="F353" s="63">
        <v>2013</v>
      </c>
      <c r="G353" s="63" t="s">
        <v>418</v>
      </c>
    </row>
    <row r="354" spans="3:7" ht="48" x14ac:dyDescent="0.25">
      <c r="C354" s="51" t="s">
        <v>250</v>
      </c>
      <c r="D354" s="52">
        <v>2.7132999999999998</v>
      </c>
      <c r="E354" s="61">
        <v>0.5</v>
      </c>
      <c r="F354" s="63">
        <v>2013</v>
      </c>
      <c r="G354" s="63" t="s">
        <v>418</v>
      </c>
    </row>
    <row r="355" spans="3:7" x14ac:dyDescent="0.25">
      <c r="C355" s="51" t="s">
        <v>251</v>
      </c>
      <c r="D355" s="52">
        <v>2.7134</v>
      </c>
      <c r="E355" s="61">
        <v>0.5</v>
      </c>
      <c r="F355" s="63">
        <v>2013</v>
      </c>
      <c r="G355" s="63" t="s">
        <v>418</v>
      </c>
    </row>
    <row r="356" spans="3:7" x14ac:dyDescent="0.25">
      <c r="C356" s="51" t="s">
        <v>252</v>
      </c>
      <c r="D356" s="52">
        <v>2.7134999999999998</v>
      </c>
      <c r="E356" s="61">
        <v>0.7</v>
      </c>
      <c r="F356" s="63">
        <v>2013</v>
      </c>
      <c r="G356" s="63" t="s">
        <v>418</v>
      </c>
    </row>
    <row r="357" spans="3:7" ht="24" x14ac:dyDescent="0.25">
      <c r="C357" s="51" t="s">
        <v>253</v>
      </c>
      <c r="D357" s="52">
        <v>2.7141999999999999</v>
      </c>
      <c r="E357" s="61">
        <v>0.9</v>
      </c>
      <c r="F357" s="63">
        <v>2013</v>
      </c>
      <c r="G357" s="63" t="s">
        <v>418</v>
      </c>
    </row>
    <row r="358" spans="3:7" ht="24" x14ac:dyDescent="0.25">
      <c r="C358" s="51" t="s">
        <v>254</v>
      </c>
      <c r="D358" s="52">
        <v>2.7143000000000002</v>
      </c>
      <c r="E358" s="61">
        <v>1</v>
      </c>
      <c r="F358" s="63">
        <v>2013</v>
      </c>
      <c r="G358" s="63" t="s">
        <v>418</v>
      </c>
    </row>
    <row r="359" spans="3:7" ht="24" x14ac:dyDescent="0.25">
      <c r="C359" s="51" t="s">
        <v>255</v>
      </c>
      <c r="D359" s="52">
        <v>2.7143999999999999</v>
      </c>
      <c r="E359" s="61">
        <v>1</v>
      </c>
      <c r="F359" s="63">
        <v>2013</v>
      </c>
      <c r="G359" s="63" t="s">
        <v>418</v>
      </c>
    </row>
    <row r="360" spans="3:7" x14ac:dyDescent="0.25">
      <c r="C360" s="51" t="s">
        <v>256</v>
      </c>
      <c r="D360" s="52">
        <v>2.7145000000000001</v>
      </c>
      <c r="E360" s="61">
        <v>0.5</v>
      </c>
      <c r="F360" s="63">
        <v>2013</v>
      </c>
      <c r="G360" s="63" t="s">
        <v>418</v>
      </c>
    </row>
    <row r="361" spans="3:7" ht="24" x14ac:dyDescent="0.25">
      <c r="C361" s="51" t="s">
        <v>257</v>
      </c>
      <c r="D361" s="52">
        <v>2.7111000000000001</v>
      </c>
      <c r="E361" s="61">
        <v>1</v>
      </c>
      <c r="F361" s="63">
        <v>2013</v>
      </c>
      <c r="G361" s="63" t="s">
        <v>418</v>
      </c>
    </row>
    <row r="362" spans="3:7" ht="36" x14ac:dyDescent="0.25">
      <c r="C362" s="51" t="s">
        <v>258</v>
      </c>
      <c r="D362" s="52">
        <v>2.7111999999999998</v>
      </c>
      <c r="E362" s="61">
        <v>1</v>
      </c>
      <c r="F362" s="63">
        <v>2013</v>
      </c>
      <c r="G362" s="63" t="s">
        <v>418</v>
      </c>
    </row>
    <row r="363" spans="3:7" ht="36" x14ac:dyDescent="0.25">
      <c r="C363" s="51" t="s">
        <v>259</v>
      </c>
      <c r="D363" s="52">
        <v>2.7121</v>
      </c>
      <c r="E363" s="61">
        <v>0.30000000000000004</v>
      </c>
      <c r="F363" s="63">
        <v>2013</v>
      </c>
      <c r="G363" s="63" t="s">
        <v>418</v>
      </c>
    </row>
    <row r="364" spans="3:7" x14ac:dyDescent="0.25">
      <c r="C364" s="51" t="s">
        <v>260</v>
      </c>
      <c r="D364" s="52">
        <v>2.7122000000000002</v>
      </c>
      <c r="E364" s="61">
        <v>1</v>
      </c>
      <c r="F364" s="63">
        <v>2013</v>
      </c>
      <c r="G364" s="63" t="s">
        <v>418</v>
      </c>
    </row>
    <row r="365" spans="3:7" ht="24" x14ac:dyDescent="0.25">
      <c r="C365" s="51" t="s">
        <v>261</v>
      </c>
      <c r="D365" s="52">
        <v>2.7122999999999999</v>
      </c>
      <c r="E365" s="61">
        <v>0</v>
      </c>
      <c r="F365" s="63">
        <v>2013</v>
      </c>
      <c r="G365" s="63" t="s">
        <v>418</v>
      </c>
    </row>
    <row r="366" spans="3:7" ht="24" x14ac:dyDescent="0.25">
      <c r="C366" s="51" t="s">
        <v>262</v>
      </c>
      <c r="D366" s="52">
        <v>2.7124000000000001</v>
      </c>
      <c r="E366" s="61">
        <v>0</v>
      </c>
      <c r="F366" s="63">
        <v>2013</v>
      </c>
      <c r="G366" s="63" t="s">
        <v>418</v>
      </c>
    </row>
    <row r="367" spans="3:7" ht="24" x14ac:dyDescent="0.25">
      <c r="C367" s="51" t="s">
        <v>263</v>
      </c>
      <c r="D367" s="52">
        <v>2.7141000000000002</v>
      </c>
      <c r="E367" s="61">
        <v>1</v>
      </c>
      <c r="F367" s="63">
        <v>2013</v>
      </c>
      <c r="G367" s="63" t="s">
        <v>418</v>
      </c>
    </row>
    <row r="368" spans="3:7" ht="24" x14ac:dyDescent="0.25">
      <c r="C368" s="51" t="s">
        <v>264</v>
      </c>
      <c r="D368" s="52">
        <v>2.4220999999999999</v>
      </c>
      <c r="E368" s="61">
        <v>1</v>
      </c>
      <c r="F368" s="63">
        <v>2013</v>
      </c>
      <c r="G368" s="63" t="s">
        <v>418</v>
      </c>
    </row>
    <row r="369" spans="3:7" ht="36" x14ac:dyDescent="0.25">
      <c r="C369" s="51" t="s">
        <v>265</v>
      </c>
      <c r="D369" s="52">
        <v>2.4222000000000001</v>
      </c>
      <c r="E369" s="61">
        <v>1</v>
      </c>
      <c r="F369" s="63">
        <v>2013</v>
      </c>
      <c r="G369" s="63" t="s">
        <v>418</v>
      </c>
    </row>
    <row r="370" spans="3:7" ht="48" x14ac:dyDescent="0.25">
      <c r="C370" s="51" t="s">
        <v>266</v>
      </c>
      <c r="D370" s="52">
        <v>2.4222999999999999</v>
      </c>
      <c r="E370" s="61">
        <v>1</v>
      </c>
      <c r="F370" s="63">
        <v>2013</v>
      </c>
      <c r="G370" s="63" t="s">
        <v>418</v>
      </c>
    </row>
    <row r="371" spans="3:7" ht="24" x14ac:dyDescent="0.25">
      <c r="C371" s="51" t="s">
        <v>267</v>
      </c>
      <c r="D371" s="52">
        <v>2.4224000000000001</v>
      </c>
      <c r="E371" s="61">
        <v>0.75</v>
      </c>
      <c r="F371" s="63">
        <v>2013</v>
      </c>
      <c r="G371" s="63" t="s">
        <v>418</v>
      </c>
    </row>
    <row r="372" spans="3:7" ht="24" x14ac:dyDescent="0.25">
      <c r="C372" s="51" t="s">
        <v>268</v>
      </c>
      <c r="D372" s="52">
        <v>2.4224999999999999</v>
      </c>
      <c r="E372" s="61">
        <v>1</v>
      </c>
      <c r="F372" s="63">
        <v>2013</v>
      </c>
      <c r="G372" s="63" t="s">
        <v>418</v>
      </c>
    </row>
    <row r="373" spans="3:7" ht="24" x14ac:dyDescent="0.25">
      <c r="C373" s="51" t="s">
        <v>269</v>
      </c>
      <c r="D373" s="52">
        <v>2.4226000000000001</v>
      </c>
      <c r="E373" s="61">
        <v>1</v>
      </c>
      <c r="F373" s="63">
        <v>2013</v>
      </c>
      <c r="G373" s="63" t="s">
        <v>418</v>
      </c>
    </row>
    <row r="374" spans="3:7" x14ac:dyDescent="0.25">
      <c r="C374" s="51" t="s">
        <v>270</v>
      </c>
      <c r="D374" s="52">
        <v>2.4226999999999999</v>
      </c>
      <c r="E374" s="61">
        <v>1</v>
      </c>
      <c r="F374" s="63">
        <v>2013</v>
      </c>
      <c r="G374" s="63" t="s">
        <v>418</v>
      </c>
    </row>
    <row r="375" spans="3:7" ht="24" x14ac:dyDescent="0.25">
      <c r="C375" s="51" t="s">
        <v>271</v>
      </c>
      <c r="D375" s="52">
        <v>2.4112</v>
      </c>
      <c r="E375" s="61">
        <v>0</v>
      </c>
      <c r="F375" s="63">
        <v>2013</v>
      </c>
      <c r="G375" s="63" t="s">
        <v>418</v>
      </c>
    </row>
    <row r="376" spans="3:7" ht="36" x14ac:dyDescent="0.25">
      <c r="C376" s="51" t="s">
        <v>272</v>
      </c>
      <c r="D376" s="52">
        <v>2.4113000000000002</v>
      </c>
      <c r="E376" s="61">
        <v>0</v>
      </c>
      <c r="F376" s="63">
        <v>2013</v>
      </c>
      <c r="G376" s="63" t="s">
        <v>418</v>
      </c>
    </row>
    <row r="377" spans="3:7" ht="36" x14ac:dyDescent="0.25">
      <c r="C377" s="51" t="s">
        <v>273</v>
      </c>
      <c r="D377" s="52">
        <v>2.4131</v>
      </c>
      <c r="E377" s="61">
        <v>1</v>
      </c>
      <c r="F377" s="63">
        <v>2013</v>
      </c>
      <c r="G377" s="63" t="s">
        <v>418</v>
      </c>
    </row>
    <row r="378" spans="3:7" ht="24" x14ac:dyDescent="0.25">
      <c r="C378" s="51" t="s">
        <v>274</v>
      </c>
      <c r="D378" s="52">
        <v>2.4131999999999998</v>
      </c>
      <c r="E378" s="61">
        <v>1</v>
      </c>
      <c r="F378" s="63">
        <v>2013</v>
      </c>
      <c r="G378" s="63" t="s">
        <v>418</v>
      </c>
    </row>
    <row r="379" spans="3:7" ht="24" x14ac:dyDescent="0.25">
      <c r="C379" s="51" t="s">
        <v>275</v>
      </c>
      <c r="D379" s="52">
        <v>2.4133</v>
      </c>
      <c r="E379" s="61">
        <v>0.7</v>
      </c>
      <c r="F379" s="63">
        <v>2013</v>
      </c>
      <c r="G379" s="63" t="s">
        <v>418</v>
      </c>
    </row>
    <row r="380" spans="3:7" ht="24" x14ac:dyDescent="0.25">
      <c r="C380" s="51" t="s">
        <v>276</v>
      </c>
      <c r="D380" s="52">
        <v>2.4134000000000002</v>
      </c>
      <c r="E380" s="61">
        <v>1</v>
      </c>
      <c r="F380" s="63">
        <v>2013</v>
      </c>
      <c r="G380" s="63" t="s">
        <v>418</v>
      </c>
    </row>
    <row r="381" spans="3:7" ht="48" x14ac:dyDescent="0.25">
      <c r="C381" s="51" t="s">
        <v>277</v>
      </c>
      <c r="D381" s="52">
        <v>2.4140999999999999</v>
      </c>
      <c r="E381" s="61">
        <v>1</v>
      </c>
      <c r="F381" s="63">
        <v>2013</v>
      </c>
      <c r="G381" s="63" t="s">
        <v>418</v>
      </c>
    </row>
    <row r="382" spans="3:7" ht="36" x14ac:dyDescent="0.25">
      <c r="C382" s="51" t="s">
        <v>278</v>
      </c>
      <c r="D382" s="52">
        <v>2.4142000000000001</v>
      </c>
      <c r="E382" s="61">
        <v>1</v>
      </c>
      <c r="F382" s="63">
        <v>2013</v>
      </c>
      <c r="G382" s="63" t="s">
        <v>418</v>
      </c>
    </row>
    <row r="383" spans="3:7" ht="36" x14ac:dyDescent="0.25">
      <c r="C383" s="51" t="s">
        <v>279</v>
      </c>
      <c r="D383" s="52">
        <v>2.4142999999999999</v>
      </c>
      <c r="E383" s="61">
        <v>1</v>
      </c>
      <c r="F383" s="63">
        <v>2013</v>
      </c>
      <c r="G383" s="63" t="s">
        <v>418</v>
      </c>
    </row>
    <row r="384" spans="3:7" ht="36" x14ac:dyDescent="0.25">
      <c r="C384" s="51" t="s">
        <v>280</v>
      </c>
      <c r="D384" s="52">
        <v>2.4144000000000001</v>
      </c>
      <c r="E384" s="61">
        <v>1</v>
      </c>
      <c r="F384" s="63">
        <v>2013</v>
      </c>
      <c r="G384" s="63" t="s">
        <v>418</v>
      </c>
    </row>
    <row r="385" spans="3:7" ht="36" x14ac:dyDescent="0.25">
      <c r="C385" s="51" t="s">
        <v>281</v>
      </c>
      <c r="D385" s="53">
        <v>2.4144999999999999</v>
      </c>
      <c r="E385" s="61">
        <v>1</v>
      </c>
      <c r="F385" s="63">
        <v>2013</v>
      </c>
      <c r="G385" s="63" t="s">
        <v>418</v>
      </c>
    </row>
    <row r="386" spans="3:7" ht="24" x14ac:dyDescent="0.25">
      <c r="C386" s="51" t="s">
        <v>282</v>
      </c>
      <c r="D386" s="52">
        <v>2.4321000000000002</v>
      </c>
      <c r="E386" s="61">
        <v>0</v>
      </c>
      <c r="F386" s="63">
        <v>2013</v>
      </c>
      <c r="G386" s="63" t="s">
        <v>418</v>
      </c>
    </row>
    <row r="387" spans="3:7" ht="24" x14ac:dyDescent="0.25">
      <c r="C387" s="51" t="s">
        <v>283</v>
      </c>
      <c r="D387" s="52">
        <v>2.4321999999999999</v>
      </c>
      <c r="E387" s="61">
        <v>1</v>
      </c>
      <c r="F387" s="63">
        <v>2013</v>
      </c>
      <c r="G387" s="63" t="s">
        <v>418</v>
      </c>
    </row>
    <row r="388" spans="3:7" ht="24" x14ac:dyDescent="0.25">
      <c r="C388" s="51" t="s">
        <v>284</v>
      </c>
      <c r="D388" s="52">
        <v>2.4323000000000001</v>
      </c>
      <c r="E388" s="61">
        <v>1</v>
      </c>
      <c r="F388" s="63">
        <v>2013</v>
      </c>
      <c r="G388" s="63" t="s">
        <v>418</v>
      </c>
    </row>
    <row r="389" spans="3:7" ht="36" x14ac:dyDescent="0.25">
      <c r="C389" s="54" t="s">
        <v>285</v>
      </c>
      <c r="D389" s="55">
        <v>2.4323999999999999</v>
      </c>
      <c r="E389" s="64">
        <v>0.26822542429161711</v>
      </c>
      <c r="F389" s="65">
        <v>2015</v>
      </c>
      <c r="G389" s="64">
        <v>0.67</v>
      </c>
    </row>
    <row r="390" spans="3:7" x14ac:dyDescent="0.25">
      <c r="C390" s="51" t="s">
        <v>286</v>
      </c>
      <c r="D390" s="52">
        <v>2.4325000000000001</v>
      </c>
      <c r="E390" s="61">
        <v>0.75</v>
      </c>
      <c r="F390" s="63">
        <v>2013</v>
      </c>
      <c r="G390" s="63" t="s">
        <v>418</v>
      </c>
    </row>
    <row r="391" spans="3:7" ht="24" x14ac:dyDescent="0.25">
      <c r="C391" s="51" t="s">
        <v>287</v>
      </c>
      <c r="D391" s="52">
        <v>2.5122</v>
      </c>
      <c r="E391" s="61">
        <v>1</v>
      </c>
      <c r="F391" s="63">
        <v>2013</v>
      </c>
      <c r="G391" s="63" t="s">
        <v>418</v>
      </c>
    </row>
    <row r="392" spans="3:7" ht="24" x14ac:dyDescent="0.25">
      <c r="C392" s="51" t="s">
        <v>288</v>
      </c>
      <c r="D392" s="52">
        <v>2.5124</v>
      </c>
      <c r="E392" s="61">
        <v>1</v>
      </c>
      <c r="F392" s="63">
        <v>2013</v>
      </c>
      <c r="G392" s="63" t="s">
        <v>418</v>
      </c>
    </row>
    <row r="393" spans="3:7" ht="36" x14ac:dyDescent="0.25">
      <c r="C393" s="51" t="s">
        <v>289</v>
      </c>
      <c r="D393" s="52">
        <v>2.4230999999999998</v>
      </c>
      <c r="E393" s="61">
        <v>1</v>
      </c>
      <c r="F393" s="63">
        <v>2013</v>
      </c>
      <c r="G393" s="63" t="s">
        <v>418</v>
      </c>
    </row>
    <row r="394" spans="3:7" ht="48" x14ac:dyDescent="0.25">
      <c r="C394" s="51" t="s">
        <v>290</v>
      </c>
      <c r="D394" s="52">
        <v>2.4232</v>
      </c>
      <c r="E394" s="61">
        <v>1</v>
      </c>
      <c r="F394" s="63">
        <v>2013</v>
      </c>
      <c r="G394" s="63" t="s">
        <v>418</v>
      </c>
    </row>
    <row r="395" spans="3:7" ht="24" x14ac:dyDescent="0.25">
      <c r="C395" s="51" t="s">
        <v>291</v>
      </c>
      <c r="D395" s="52">
        <v>2.4232999999999998</v>
      </c>
      <c r="E395" s="61">
        <v>1</v>
      </c>
      <c r="F395" s="63">
        <v>2013</v>
      </c>
      <c r="G395" s="63" t="s">
        <v>418</v>
      </c>
    </row>
    <row r="396" spans="3:7" ht="24" x14ac:dyDescent="0.25">
      <c r="C396" s="51" t="s">
        <v>292</v>
      </c>
      <c r="D396" s="52">
        <v>2.4234</v>
      </c>
      <c r="E396" s="61">
        <v>1</v>
      </c>
      <c r="F396" s="63">
        <v>2013</v>
      </c>
      <c r="G396" s="63" t="s">
        <v>418</v>
      </c>
    </row>
    <row r="397" spans="3:7" ht="36" x14ac:dyDescent="0.25">
      <c r="C397" s="51" t="s">
        <v>293</v>
      </c>
      <c r="D397" s="52">
        <v>2.4235000000000002</v>
      </c>
      <c r="E397" s="61">
        <v>1</v>
      </c>
      <c r="F397" s="63">
        <v>2013</v>
      </c>
      <c r="G397" s="63" t="s">
        <v>418</v>
      </c>
    </row>
    <row r="398" spans="3:7" ht="36" x14ac:dyDescent="0.25">
      <c r="C398" s="51" t="s">
        <v>294</v>
      </c>
      <c r="D398" s="52">
        <v>2.4236</v>
      </c>
      <c r="E398" s="61">
        <v>0.75</v>
      </c>
      <c r="F398" s="63">
        <v>2013</v>
      </c>
      <c r="G398" s="63" t="s">
        <v>418</v>
      </c>
    </row>
    <row r="399" spans="3:7" ht="36" x14ac:dyDescent="0.25">
      <c r="C399" s="51" t="s">
        <v>295</v>
      </c>
      <c r="D399" s="52">
        <v>2.4237000000000002</v>
      </c>
      <c r="E399" s="61">
        <v>1</v>
      </c>
      <c r="F399" s="63">
        <v>2013</v>
      </c>
      <c r="G399" s="63" t="s">
        <v>418</v>
      </c>
    </row>
    <row r="400" spans="3:7" ht="24" x14ac:dyDescent="0.25">
      <c r="C400" s="51" t="s">
        <v>296</v>
      </c>
      <c r="D400" s="53">
        <v>2.4238</v>
      </c>
      <c r="E400" s="61">
        <v>0</v>
      </c>
      <c r="F400" s="63">
        <v>2013</v>
      </c>
      <c r="G400" s="63" t="s">
        <v>418</v>
      </c>
    </row>
    <row r="401" spans="3:7" ht="36" x14ac:dyDescent="0.25">
      <c r="C401" s="51" t="s">
        <v>297</v>
      </c>
      <c r="D401" s="52">
        <v>2.4110999999999998</v>
      </c>
      <c r="E401" s="61">
        <v>1</v>
      </c>
      <c r="F401" s="63">
        <v>2013</v>
      </c>
      <c r="G401" s="63" t="s">
        <v>418</v>
      </c>
    </row>
    <row r="402" spans="3:7" ht="24" x14ac:dyDescent="0.25">
      <c r="C402" s="51" t="s">
        <v>298</v>
      </c>
      <c r="D402" s="52">
        <v>2.4150999999999998</v>
      </c>
      <c r="E402" s="61">
        <v>0</v>
      </c>
      <c r="F402" s="63">
        <v>2013</v>
      </c>
      <c r="G402" s="63" t="s">
        <v>418</v>
      </c>
    </row>
    <row r="403" spans="3:7" ht="24" x14ac:dyDescent="0.25">
      <c r="C403" s="51" t="s">
        <v>299</v>
      </c>
      <c r="D403" s="52">
        <v>2.4152</v>
      </c>
      <c r="E403" s="61">
        <v>0</v>
      </c>
      <c r="F403" s="63">
        <v>2013</v>
      </c>
      <c r="G403" s="63" t="s">
        <v>418</v>
      </c>
    </row>
    <row r="404" spans="3:7" ht="24" x14ac:dyDescent="0.25">
      <c r="C404" s="51" t="s">
        <v>300</v>
      </c>
      <c r="D404" s="52">
        <v>2.4152999999999998</v>
      </c>
      <c r="E404" s="61">
        <v>0</v>
      </c>
      <c r="F404" s="63">
        <v>2013</v>
      </c>
      <c r="G404" s="63" t="s">
        <v>418</v>
      </c>
    </row>
    <row r="405" spans="3:7" ht="24" x14ac:dyDescent="0.25">
      <c r="C405" s="51" t="s">
        <v>301</v>
      </c>
      <c r="D405" s="52">
        <v>2.4154</v>
      </c>
      <c r="E405" s="61">
        <v>0</v>
      </c>
      <c r="F405" s="63">
        <v>2013</v>
      </c>
      <c r="G405" s="63" t="s">
        <v>418</v>
      </c>
    </row>
    <row r="406" spans="3:7" ht="24" x14ac:dyDescent="0.25">
      <c r="C406" s="51" t="s">
        <v>302</v>
      </c>
      <c r="D406" s="52">
        <v>2.4155000000000002</v>
      </c>
      <c r="E406" s="61">
        <v>0</v>
      </c>
      <c r="F406" s="63">
        <v>2013</v>
      </c>
      <c r="G406" s="63" t="s">
        <v>418</v>
      </c>
    </row>
    <row r="407" spans="3:7" ht="24" x14ac:dyDescent="0.25">
      <c r="C407" s="51" t="s">
        <v>303</v>
      </c>
      <c r="D407" s="52">
        <v>2.4156</v>
      </c>
      <c r="E407" s="61">
        <v>0</v>
      </c>
      <c r="F407" s="63">
        <v>2013</v>
      </c>
      <c r="G407" s="63" t="s">
        <v>418</v>
      </c>
    </row>
    <row r="408" spans="3:7" ht="24" x14ac:dyDescent="0.25">
      <c r="C408" s="51" t="s">
        <v>304</v>
      </c>
      <c r="D408" s="52">
        <v>2.4157000000000002</v>
      </c>
      <c r="E408" s="61">
        <v>0</v>
      </c>
      <c r="F408" s="63">
        <v>2013</v>
      </c>
      <c r="G408" s="63" t="s">
        <v>418</v>
      </c>
    </row>
    <row r="409" spans="3:7" ht="24" x14ac:dyDescent="0.25">
      <c r="C409" s="51" t="s">
        <v>305</v>
      </c>
      <c r="D409" s="52">
        <v>2.2433999999999998</v>
      </c>
      <c r="E409" s="61">
        <v>1</v>
      </c>
      <c r="F409" s="63">
        <v>2013</v>
      </c>
      <c r="G409" s="63" t="s">
        <v>418</v>
      </c>
    </row>
    <row r="410" spans="3:7" x14ac:dyDescent="0.25">
      <c r="C410" s="51" t="s">
        <v>306</v>
      </c>
      <c r="D410" s="52">
        <v>2.4310999999999998</v>
      </c>
      <c r="E410" s="61">
        <v>0</v>
      </c>
      <c r="F410" s="63">
        <v>2013</v>
      </c>
      <c r="G410" s="63" t="s">
        <v>418</v>
      </c>
    </row>
    <row r="411" spans="3:7" ht="24" x14ac:dyDescent="0.25">
      <c r="C411" s="51" t="s">
        <v>307</v>
      </c>
      <c r="D411" s="52">
        <v>2.4312</v>
      </c>
      <c r="E411" s="61">
        <v>0.7</v>
      </c>
      <c r="F411" s="63">
        <v>2013</v>
      </c>
      <c r="G411" s="63" t="s">
        <v>418</v>
      </c>
    </row>
    <row r="412" spans="3:7" ht="24" x14ac:dyDescent="0.25">
      <c r="C412" s="51" t="s">
        <v>308</v>
      </c>
      <c r="D412" s="52">
        <v>2.4312999999999998</v>
      </c>
      <c r="E412" s="61">
        <v>0</v>
      </c>
      <c r="F412" s="63">
        <v>2013</v>
      </c>
      <c r="G412" s="63" t="s">
        <v>418</v>
      </c>
    </row>
    <row r="413" spans="3:7" x14ac:dyDescent="0.25">
      <c r="C413" s="51" t="s">
        <v>309</v>
      </c>
      <c r="D413" s="52">
        <v>2.4314</v>
      </c>
      <c r="E413" s="61">
        <v>0</v>
      </c>
      <c r="F413" s="63">
        <v>2013</v>
      </c>
      <c r="G413" s="63" t="s">
        <v>418</v>
      </c>
    </row>
    <row r="414" spans="3:7" ht="24" x14ac:dyDescent="0.25">
      <c r="C414" s="51" t="s">
        <v>310</v>
      </c>
      <c r="D414" s="52">
        <v>2.5121000000000002</v>
      </c>
      <c r="E414" s="61">
        <v>1</v>
      </c>
      <c r="F414" s="63">
        <v>2013</v>
      </c>
      <c r="G414" s="63" t="s">
        <v>418</v>
      </c>
    </row>
    <row r="415" spans="3:7" x14ac:dyDescent="0.25">
      <c r="C415" s="51" t="s">
        <v>311</v>
      </c>
      <c r="D415" s="52">
        <v>2.5123000000000002</v>
      </c>
      <c r="E415" s="61">
        <v>1</v>
      </c>
      <c r="F415" s="63">
        <v>2013</v>
      </c>
      <c r="G415" s="63" t="s">
        <v>418</v>
      </c>
    </row>
    <row r="416" spans="3:7" ht="36" x14ac:dyDescent="0.25">
      <c r="C416" s="51" t="s">
        <v>312</v>
      </c>
      <c r="D416" s="52">
        <v>2.5125000000000002</v>
      </c>
      <c r="E416" s="61">
        <v>1</v>
      </c>
      <c r="F416" s="63">
        <v>2013</v>
      </c>
      <c r="G416" s="63" t="s">
        <v>418</v>
      </c>
    </row>
    <row r="417" spans="3:7" ht="24" x14ac:dyDescent="0.25">
      <c r="C417" s="51" t="s">
        <v>313</v>
      </c>
      <c r="D417" s="52">
        <v>2.6126999999999998</v>
      </c>
      <c r="E417" s="61">
        <v>0.7</v>
      </c>
      <c r="F417" s="63">
        <v>2013</v>
      </c>
      <c r="G417" s="63" t="s">
        <v>418</v>
      </c>
    </row>
    <row r="418" spans="3:7" ht="24" x14ac:dyDescent="0.25">
      <c r="C418" s="51" t="s">
        <v>314</v>
      </c>
      <c r="D418" s="52">
        <v>2.7494000000000001</v>
      </c>
      <c r="E418" s="61">
        <v>0.91666666666666663</v>
      </c>
      <c r="F418" s="63">
        <v>2013</v>
      </c>
      <c r="G418" s="63" t="s">
        <v>418</v>
      </c>
    </row>
    <row r="419" spans="3:7" x14ac:dyDescent="0.25">
      <c r="C419" s="51" t="s">
        <v>315</v>
      </c>
      <c r="D419" s="52">
        <v>2.7494999999999998</v>
      </c>
      <c r="E419" s="61">
        <v>0.91666666666666663</v>
      </c>
      <c r="F419" s="63">
        <v>2013</v>
      </c>
      <c r="G419" s="63" t="s">
        <v>418</v>
      </c>
    </row>
    <row r="420" spans="3:7" ht="36" x14ac:dyDescent="0.25">
      <c r="C420" s="51" t="s">
        <v>316</v>
      </c>
      <c r="D420" s="53">
        <v>2.2496</v>
      </c>
      <c r="E420" s="61">
        <v>1</v>
      </c>
      <c r="F420" s="63">
        <v>2013</v>
      </c>
      <c r="G420" s="63" t="s">
        <v>418</v>
      </c>
    </row>
    <row r="421" spans="3:7" ht="24" x14ac:dyDescent="0.25">
      <c r="C421" s="51" t="s">
        <v>317</v>
      </c>
      <c r="D421" s="52">
        <v>2.2622</v>
      </c>
      <c r="E421" s="61">
        <v>1</v>
      </c>
      <c r="F421" s="63">
        <v>2013</v>
      </c>
      <c r="G421" s="63" t="s">
        <v>418</v>
      </c>
    </row>
    <row r="422" spans="3:7" ht="24" x14ac:dyDescent="0.25">
      <c r="C422" s="51" t="s">
        <v>318</v>
      </c>
      <c r="D422" s="52">
        <v>2.2435999999999998</v>
      </c>
      <c r="E422" s="61">
        <v>0.75</v>
      </c>
      <c r="F422" s="63">
        <v>2013</v>
      </c>
      <c r="G422" s="63" t="s">
        <v>418</v>
      </c>
    </row>
    <row r="423" spans="3:7" ht="36" x14ac:dyDescent="0.25">
      <c r="C423" s="51" t="s">
        <v>319</v>
      </c>
      <c r="D423" s="53">
        <v>2.2515999999999998</v>
      </c>
      <c r="E423" s="61">
        <v>0.75</v>
      </c>
      <c r="F423" s="63">
        <v>2013</v>
      </c>
      <c r="G423" s="63" t="s">
        <v>418</v>
      </c>
    </row>
    <row r="424" spans="3:7" ht="48" x14ac:dyDescent="0.25">
      <c r="C424" s="51" t="s">
        <v>320</v>
      </c>
      <c r="D424" s="52">
        <v>2.2694999999999999</v>
      </c>
      <c r="E424" s="61">
        <v>1</v>
      </c>
      <c r="F424" s="63">
        <v>2013</v>
      </c>
      <c r="G424" s="63" t="s">
        <v>418</v>
      </c>
    </row>
    <row r="425" spans="3:7" ht="24" x14ac:dyDescent="0.25">
      <c r="C425" s="51" t="s">
        <v>321</v>
      </c>
      <c r="D425" s="52">
        <v>2.2610999999999999</v>
      </c>
      <c r="E425" s="61">
        <v>0.75</v>
      </c>
      <c r="F425" s="63">
        <v>2013</v>
      </c>
      <c r="G425" s="63" t="s">
        <v>418</v>
      </c>
    </row>
    <row r="426" spans="3:7" ht="24" x14ac:dyDescent="0.25">
      <c r="C426" s="51" t="s">
        <v>322</v>
      </c>
      <c r="D426" s="52">
        <v>2.2612000000000001</v>
      </c>
      <c r="E426" s="61">
        <v>1</v>
      </c>
      <c r="F426" s="63">
        <v>2013</v>
      </c>
      <c r="G426" s="63" t="s">
        <v>418</v>
      </c>
    </row>
    <row r="427" spans="3:7" ht="24" x14ac:dyDescent="0.25">
      <c r="C427" s="51" t="s">
        <v>323</v>
      </c>
      <c r="D427" s="52">
        <v>2.2612999999999999</v>
      </c>
      <c r="E427" s="61">
        <v>1</v>
      </c>
      <c r="F427" s="63">
        <v>2013</v>
      </c>
      <c r="G427" s="63" t="s">
        <v>418</v>
      </c>
    </row>
    <row r="428" spans="3:7" ht="36" x14ac:dyDescent="0.25">
      <c r="C428" s="51" t="s">
        <v>324</v>
      </c>
      <c r="D428" s="52">
        <v>2.2614000000000001</v>
      </c>
      <c r="E428" s="61">
        <v>1</v>
      </c>
      <c r="F428" s="63">
        <v>2013</v>
      </c>
      <c r="G428" s="63" t="s">
        <v>418</v>
      </c>
    </row>
    <row r="429" spans="3:7" x14ac:dyDescent="0.25">
      <c r="C429" s="51" t="s">
        <v>325</v>
      </c>
      <c r="D429" s="52">
        <v>2.2614999999999998</v>
      </c>
      <c r="E429" s="61">
        <v>0.5</v>
      </c>
      <c r="F429" s="63">
        <v>2013</v>
      </c>
      <c r="G429" s="63" t="s">
        <v>418</v>
      </c>
    </row>
    <row r="430" spans="3:7" ht="36" x14ac:dyDescent="0.25">
      <c r="C430" s="51" t="s">
        <v>326</v>
      </c>
      <c r="D430" s="52">
        <v>2.2621000000000002</v>
      </c>
      <c r="E430" s="61">
        <v>0.75</v>
      </c>
      <c r="F430" s="63">
        <v>2013</v>
      </c>
      <c r="G430" s="63" t="s">
        <v>418</v>
      </c>
    </row>
    <row r="431" spans="3:7" ht="24" x14ac:dyDescent="0.25">
      <c r="C431" s="51" t="s">
        <v>327</v>
      </c>
      <c r="D431" s="52">
        <v>2.2623000000000002</v>
      </c>
      <c r="E431" s="61">
        <v>0.75</v>
      </c>
      <c r="F431" s="63">
        <v>2013</v>
      </c>
      <c r="G431" s="63" t="s">
        <v>418</v>
      </c>
    </row>
    <row r="432" spans="3:7" ht="24" x14ac:dyDescent="0.25">
      <c r="C432" s="51" t="s">
        <v>328</v>
      </c>
      <c r="D432" s="52">
        <v>2.2624</v>
      </c>
      <c r="E432" s="61">
        <v>1</v>
      </c>
      <c r="F432" s="63">
        <v>2013</v>
      </c>
      <c r="G432" s="63" t="s">
        <v>418</v>
      </c>
    </row>
    <row r="433" spans="3:7" ht="24" x14ac:dyDescent="0.25">
      <c r="C433" s="51" t="s">
        <v>329</v>
      </c>
      <c r="D433" s="52">
        <v>2.2625000000000002</v>
      </c>
      <c r="E433" s="61">
        <v>1</v>
      </c>
      <c r="F433" s="63">
        <v>2013</v>
      </c>
      <c r="G433" s="63" t="s">
        <v>418</v>
      </c>
    </row>
    <row r="434" spans="3:7" ht="24" x14ac:dyDescent="0.25">
      <c r="C434" s="51" t="s">
        <v>330</v>
      </c>
      <c r="D434" s="52">
        <v>2.2625999999999999</v>
      </c>
      <c r="E434" s="61">
        <v>1</v>
      </c>
      <c r="F434" s="63">
        <v>2013</v>
      </c>
      <c r="G434" s="63" t="s">
        <v>418</v>
      </c>
    </row>
    <row r="435" spans="3:7" ht="24" x14ac:dyDescent="0.25">
      <c r="C435" s="51" t="s">
        <v>331</v>
      </c>
      <c r="D435" s="52">
        <v>2.2627000000000002</v>
      </c>
      <c r="E435" s="61">
        <v>1</v>
      </c>
      <c r="F435" s="63">
        <v>2013</v>
      </c>
      <c r="G435" s="63" t="s">
        <v>418</v>
      </c>
    </row>
    <row r="436" spans="3:7" ht="24" x14ac:dyDescent="0.25">
      <c r="C436" s="51" t="s">
        <v>332</v>
      </c>
      <c r="D436" s="52">
        <v>2.2627999999999999</v>
      </c>
      <c r="E436" s="61">
        <v>0</v>
      </c>
      <c r="F436" s="63">
        <v>2013</v>
      </c>
      <c r="G436" s="63" t="s">
        <v>418</v>
      </c>
    </row>
    <row r="437" spans="3:7" ht="48" x14ac:dyDescent="0.25">
      <c r="C437" s="51" t="s">
        <v>333</v>
      </c>
      <c r="D437" s="53">
        <v>2.2523</v>
      </c>
      <c r="E437" s="61">
        <v>1</v>
      </c>
      <c r="F437" s="63">
        <v>2013</v>
      </c>
      <c r="G437" s="63" t="s">
        <v>418</v>
      </c>
    </row>
    <row r="438" spans="3:7" ht="36" x14ac:dyDescent="0.25">
      <c r="C438" s="51" t="s">
        <v>334</v>
      </c>
      <c r="D438" s="52">
        <v>2.2690999999999999</v>
      </c>
      <c r="E438" s="61">
        <v>1</v>
      </c>
      <c r="F438" s="63">
        <v>2013</v>
      </c>
      <c r="G438" s="63" t="s">
        <v>418</v>
      </c>
    </row>
    <row r="439" spans="3:7" ht="24" x14ac:dyDescent="0.25">
      <c r="C439" s="51" t="s">
        <v>335</v>
      </c>
      <c r="D439" s="52">
        <v>2.2692999999999999</v>
      </c>
      <c r="E439" s="61">
        <v>0.5</v>
      </c>
      <c r="F439" s="63">
        <v>2013</v>
      </c>
      <c r="G439" s="63" t="s">
        <v>418</v>
      </c>
    </row>
    <row r="440" spans="3:7" ht="36" x14ac:dyDescent="0.25">
      <c r="C440" s="51" t="s">
        <v>336</v>
      </c>
      <c r="D440" s="52">
        <v>2.2694000000000001</v>
      </c>
      <c r="E440" s="61">
        <v>1</v>
      </c>
      <c r="F440" s="63">
        <v>2013</v>
      </c>
      <c r="G440" s="63" t="s">
        <v>418</v>
      </c>
    </row>
    <row r="441" spans="3:7" ht="36" x14ac:dyDescent="0.25">
      <c r="C441" s="51" t="s">
        <v>337</v>
      </c>
      <c r="D441" s="52">
        <v>2.2696000000000001</v>
      </c>
      <c r="E441" s="61">
        <v>1</v>
      </c>
      <c r="F441" s="63">
        <v>2013</v>
      </c>
      <c r="G441" s="63" t="s">
        <v>418</v>
      </c>
    </row>
    <row r="442" spans="3:7" ht="36" x14ac:dyDescent="0.25">
      <c r="C442" s="51" t="s">
        <v>338</v>
      </c>
      <c r="D442" s="52">
        <v>2.6212</v>
      </c>
      <c r="E442" s="61">
        <v>0</v>
      </c>
      <c r="F442" s="63">
        <v>2013</v>
      </c>
      <c r="G442" s="63" t="s">
        <v>418</v>
      </c>
    </row>
    <row r="443" spans="3:7" ht="24" x14ac:dyDescent="0.25">
      <c r="C443" s="51" t="s">
        <v>339</v>
      </c>
      <c r="D443" s="52">
        <v>2.6215999999999999</v>
      </c>
      <c r="E443" s="61">
        <v>1</v>
      </c>
      <c r="F443" s="63">
        <v>2013</v>
      </c>
      <c r="G443" s="63" t="s">
        <v>418</v>
      </c>
    </row>
    <row r="444" spans="3:7" ht="48" x14ac:dyDescent="0.25">
      <c r="C444" s="51" t="s">
        <v>340</v>
      </c>
      <c r="D444" s="52">
        <v>2.6221999999999999</v>
      </c>
      <c r="E444" s="61">
        <v>0.91666666666666663</v>
      </c>
      <c r="F444" s="63">
        <v>2013</v>
      </c>
      <c r="G444" s="63" t="s">
        <v>418</v>
      </c>
    </row>
    <row r="445" spans="3:7" x14ac:dyDescent="0.25">
      <c r="C445" s="51" t="s">
        <v>341</v>
      </c>
      <c r="D445" s="52">
        <v>2.5192000000000001</v>
      </c>
      <c r="E445" s="61">
        <v>0.91666666666666663</v>
      </c>
      <c r="F445" s="63">
        <v>2013</v>
      </c>
      <c r="G445" s="63" t="s">
        <v>418</v>
      </c>
    </row>
    <row r="446" spans="3:7" ht="36" x14ac:dyDescent="0.25">
      <c r="C446" s="54" t="s">
        <v>342</v>
      </c>
      <c r="D446" s="56">
        <v>2.2711000000000001</v>
      </c>
      <c r="E446" s="64">
        <v>0.15202852653935342</v>
      </c>
      <c r="F446" s="65">
        <v>2015</v>
      </c>
      <c r="G446" s="64">
        <v>0.66666666666666663</v>
      </c>
    </row>
    <row r="447" spans="3:7" ht="24" x14ac:dyDescent="0.25">
      <c r="C447" s="51" t="s">
        <v>343</v>
      </c>
      <c r="D447" s="52">
        <v>2.1122999999999998</v>
      </c>
      <c r="E447" s="61">
        <v>0.875</v>
      </c>
      <c r="F447" s="63">
        <v>2013</v>
      </c>
      <c r="G447" s="63" t="s">
        <v>418</v>
      </c>
    </row>
    <row r="448" spans="3:7" ht="24" x14ac:dyDescent="0.25">
      <c r="C448" s="51" t="s">
        <v>344</v>
      </c>
      <c r="D448" s="52">
        <v>2.1124000000000001</v>
      </c>
      <c r="E448" s="61">
        <v>0.875</v>
      </c>
      <c r="F448" s="63">
        <v>2013</v>
      </c>
      <c r="G448" s="63" t="s">
        <v>418</v>
      </c>
    </row>
    <row r="449" spans="3:7" x14ac:dyDescent="0.25">
      <c r="C449" s="51" t="s">
        <v>345</v>
      </c>
      <c r="D449" s="52">
        <v>2.1124999999999998</v>
      </c>
      <c r="E449" s="61">
        <v>0.875</v>
      </c>
      <c r="F449" s="63">
        <v>2013</v>
      </c>
      <c r="G449" s="63" t="s">
        <v>418</v>
      </c>
    </row>
    <row r="450" spans="3:7" ht="24" x14ac:dyDescent="0.25">
      <c r="C450" s="51" t="s">
        <v>346</v>
      </c>
      <c r="D450" s="52">
        <v>2.2221000000000002</v>
      </c>
      <c r="E450" s="61">
        <v>0.58333333333333337</v>
      </c>
      <c r="F450" s="63">
        <v>2013</v>
      </c>
      <c r="G450" s="63" t="s">
        <v>418</v>
      </c>
    </row>
    <row r="451" spans="3:7" ht="48" x14ac:dyDescent="0.25">
      <c r="C451" s="51" t="s">
        <v>347</v>
      </c>
      <c r="D451" s="52">
        <v>2.2222</v>
      </c>
      <c r="E451" s="61">
        <v>0.375</v>
      </c>
      <c r="F451" s="63">
        <v>2013</v>
      </c>
      <c r="G451" s="63" t="s">
        <v>418</v>
      </c>
    </row>
    <row r="452" spans="3:7" ht="24" x14ac:dyDescent="0.25">
      <c r="C452" s="51" t="s">
        <v>348</v>
      </c>
      <c r="D452" s="52">
        <v>2.2313999999999998</v>
      </c>
      <c r="E452" s="61">
        <v>0.7</v>
      </c>
      <c r="F452" s="63">
        <v>2013</v>
      </c>
      <c r="G452" s="63" t="s">
        <v>418</v>
      </c>
    </row>
    <row r="453" spans="3:7" ht="36" x14ac:dyDescent="0.25">
      <c r="C453" s="51" t="s">
        <v>349</v>
      </c>
      <c r="D453" s="52">
        <v>2.2124999999999999</v>
      </c>
      <c r="E453" s="61">
        <v>0.875</v>
      </c>
      <c r="F453" s="63">
        <v>2013</v>
      </c>
      <c r="G453" s="63" t="s">
        <v>418</v>
      </c>
    </row>
    <row r="454" spans="3:7" ht="24" x14ac:dyDescent="0.25">
      <c r="C454" s="51" t="s">
        <v>350</v>
      </c>
      <c r="D454" s="52">
        <v>2.2141999999999999</v>
      </c>
      <c r="E454" s="61">
        <v>0.52500000000000002</v>
      </c>
      <c r="F454" s="63">
        <v>2013</v>
      </c>
      <c r="G454" s="63" t="s">
        <v>418</v>
      </c>
    </row>
    <row r="455" spans="3:7" ht="24" x14ac:dyDescent="0.25">
      <c r="C455" s="51" t="s">
        <v>351</v>
      </c>
      <c r="D455" s="52">
        <v>2.2421000000000002</v>
      </c>
      <c r="E455" s="61">
        <v>1</v>
      </c>
      <c r="F455" s="63">
        <v>2013</v>
      </c>
      <c r="G455" s="63" t="s">
        <v>418</v>
      </c>
    </row>
    <row r="456" spans="3:7" ht="24" x14ac:dyDescent="0.25">
      <c r="C456" s="51" t="s">
        <v>352</v>
      </c>
      <c r="D456" s="53">
        <v>2.2513000000000001</v>
      </c>
      <c r="E456" s="61">
        <v>0.625</v>
      </c>
      <c r="F456" s="63">
        <v>2013</v>
      </c>
      <c r="G456" s="63" t="s">
        <v>418</v>
      </c>
    </row>
    <row r="457" spans="3:7" x14ac:dyDescent="0.25">
      <c r="C457" s="51" t="s">
        <v>353</v>
      </c>
      <c r="D457" s="53">
        <v>2.2513999999999998</v>
      </c>
      <c r="E457" s="61">
        <v>0.625</v>
      </c>
      <c r="F457" s="63">
        <v>2013</v>
      </c>
      <c r="G457" s="63" t="s">
        <v>418</v>
      </c>
    </row>
    <row r="458" spans="3:7" ht="24" x14ac:dyDescent="0.25">
      <c r="C458" s="51" t="s">
        <v>354</v>
      </c>
      <c r="D458" s="52">
        <v>2.2515000000000001</v>
      </c>
      <c r="E458" s="61">
        <v>0.375</v>
      </c>
      <c r="F458" s="63">
        <v>2013</v>
      </c>
      <c r="G458" s="63" t="s">
        <v>418</v>
      </c>
    </row>
    <row r="459" spans="3:7" ht="24" x14ac:dyDescent="0.25">
      <c r="C459" s="51" t="s">
        <v>355</v>
      </c>
      <c r="D459" s="52">
        <v>2.2437</v>
      </c>
      <c r="E459" s="61">
        <v>1</v>
      </c>
      <c r="F459" s="63">
        <v>2013</v>
      </c>
      <c r="G459" s="63" t="s">
        <v>418</v>
      </c>
    </row>
    <row r="460" spans="3:7" ht="36" x14ac:dyDescent="0.25">
      <c r="C460" s="51" t="s">
        <v>356</v>
      </c>
      <c r="D460" s="52">
        <v>2.2441</v>
      </c>
      <c r="E460" s="61">
        <v>1</v>
      </c>
      <c r="F460" s="63">
        <v>2013</v>
      </c>
      <c r="G460" s="63" t="s">
        <v>418</v>
      </c>
    </row>
    <row r="461" spans="3:7" ht="24" x14ac:dyDescent="0.25">
      <c r="C461" s="51" t="s">
        <v>357</v>
      </c>
      <c r="D461" s="52">
        <v>2.2442000000000002</v>
      </c>
      <c r="E461" s="61">
        <v>1</v>
      </c>
      <c r="F461" s="63">
        <v>2013</v>
      </c>
      <c r="G461" s="63" t="s">
        <v>418</v>
      </c>
    </row>
    <row r="462" spans="3:7" ht="24" x14ac:dyDescent="0.25">
      <c r="C462" s="51" t="s">
        <v>358</v>
      </c>
      <c r="D462" s="52">
        <v>2.2443</v>
      </c>
      <c r="E462" s="61">
        <v>1</v>
      </c>
      <c r="F462" s="63">
        <v>2013</v>
      </c>
      <c r="G462" s="63" t="s">
        <v>418</v>
      </c>
    </row>
    <row r="463" spans="3:7" ht="36" x14ac:dyDescent="0.25">
      <c r="C463" s="51" t="s">
        <v>359</v>
      </c>
      <c r="D463" s="52">
        <v>2.2444000000000002</v>
      </c>
      <c r="E463" s="61">
        <v>1</v>
      </c>
      <c r="F463" s="63">
        <v>2013</v>
      </c>
      <c r="G463" s="63" t="s">
        <v>418</v>
      </c>
    </row>
    <row r="464" spans="3:7" ht="24" x14ac:dyDescent="0.25">
      <c r="C464" s="51" t="s">
        <v>360</v>
      </c>
      <c r="D464" s="52">
        <v>2.2444999999999999</v>
      </c>
      <c r="E464" s="61">
        <v>1</v>
      </c>
      <c r="F464" s="63">
        <v>2013</v>
      </c>
      <c r="G464" s="63" t="s">
        <v>418</v>
      </c>
    </row>
    <row r="465" spans="3:7" ht="24" x14ac:dyDescent="0.25">
      <c r="C465" s="51" t="s">
        <v>361</v>
      </c>
      <c r="D465" s="52">
        <v>2.2446000000000002</v>
      </c>
      <c r="E465" s="61">
        <v>1</v>
      </c>
      <c r="F465" s="63">
        <v>2013</v>
      </c>
      <c r="G465" s="63" t="s">
        <v>418</v>
      </c>
    </row>
    <row r="466" spans="3:7" ht="24" x14ac:dyDescent="0.25">
      <c r="C466" s="51" t="s">
        <v>362</v>
      </c>
      <c r="D466" s="53">
        <v>2.2446999999999999</v>
      </c>
      <c r="E466" s="61">
        <v>1</v>
      </c>
      <c r="F466" s="63">
        <v>2013</v>
      </c>
      <c r="G466" s="63" t="s">
        <v>418</v>
      </c>
    </row>
    <row r="467" spans="3:7" x14ac:dyDescent="0.25">
      <c r="C467" s="51" t="s">
        <v>363</v>
      </c>
      <c r="D467" s="53">
        <v>2.2511000000000001</v>
      </c>
      <c r="E467" s="61">
        <v>0.75</v>
      </c>
      <c r="F467" s="63">
        <v>2013</v>
      </c>
      <c r="G467" s="63" t="s">
        <v>418</v>
      </c>
    </row>
    <row r="468" spans="3:7" ht="24" x14ac:dyDescent="0.25">
      <c r="C468" s="51" t="s">
        <v>364</v>
      </c>
      <c r="D468" s="53">
        <v>2.2511999999999999</v>
      </c>
      <c r="E468" s="61">
        <v>0.5625</v>
      </c>
      <c r="F468" s="63">
        <v>2013</v>
      </c>
      <c r="G468" s="63" t="s">
        <v>418</v>
      </c>
    </row>
    <row r="469" spans="3:7" ht="36" x14ac:dyDescent="0.25">
      <c r="C469" s="51" t="s">
        <v>365</v>
      </c>
      <c r="D469" s="52">
        <v>2.2530999999999999</v>
      </c>
      <c r="E469" s="61">
        <v>0.91666666666666663</v>
      </c>
      <c r="F469" s="63">
        <v>2013</v>
      </c>
      <c r="G469" s="63" t="s">
        <v>418</v>
      </c>
    </row>
    <row r="470" spans="3:7" ht="24" x14ac:dyDescent="0.25">
      <c r="C470" s="51" t="s">
        <v>366</v>
      </c>
      <c r="D470" s="52">
        <v>2.2532999999999999</v>
      </c>
      <c r="E470" s="61">
        <v>0.25</v>
      </c>
      <c r="F470" s="63">
        <v>2013</v>
      </c>
      <c r="G470" s="63" t="s">
        <v>418</v>
      </c>
    </row>
    <row r="471" spans="3:7" ht="24" x14ac:dyDescent="0.25">
      <c r="C471" s="51" t="s">
        <v>367</v>
      </c>
      <c r="D471" s="52">
        <v>2.5110999999999999</v>
      </c>
      <c r="E471" s="61">
        <v>0.91666666666666663</v>
      </c>
      <c r="F471" s="63">
        <v>2013</v>
      </c>
      <c r="G471" s="63" t="s">
        <v>418</v>
      </c>
    </row>
    <row r="472" spans="3:7" ht="48" x14ac:dyDescent="0.25">
      <c r="C472" s="51" t="s">
        <v>368</v>
      </c>
      <c r="D472" s="52">
        <v>2.5112000000000001</v>
      </c>
      <c r="E472" s="61">
        <v>0.91666666666666663</v>
      </c>
      <c r="F472" s="63">
        <v>2013</v>
      </c>
      <c r="G472" s="63" t="s">
        <v>418</v>
      </c>
    </row>
    <row r="473" spans="3:7" ht="48" x14ac:dyDescent="0.25">
      <c r="C473" s="51" t="s">
        <v>369</v>
      </c>
      <c r="D473" s="52">
        <v>2.5112999999999999</v>
      </c>
      <c r="E473" s="61">
        <v>0.875</v>
      </c>
      <c r="F473" s="63">
        <v>2013</v>
      </c>
      <c r="G473" s="63" t="s">
        <v>418</v>
      </c>
    </row>
    <row r="474" spans="3:7" ht="36" x14ac:dyDescent="0.25">
      <c r="C474" s="51" t="s">
        <v>370</v>
      </c>
      <c r="D474" s="52">
        <v>2.5114000000000001</v>
      </c>
      <c r="E474" s="61">
        <v>0.91666666666666663</v>
      </c>
      <c r="F474" s="63">
        <v>2013</v>
      </c>
      <c r="G474" s="63" t="s">
        <v>418</v>
      </c>
    </row>
    <row r="475" spans="3:7" ht="24" x14ac:dyDescent="0.25">
      <c r="C475" s="51" t="s">
        <v>371</v>
      </c>
      <c r="D475" s="52">
        <v>2.5114999999999998</v>
      </c>
      <c r="E475" s="61">
        <v>0.91666666666666663</v>
      </c>
      <c r="F475" s="63">
        <v>2013</v>
      </c>
      <c r="G475" s="63" t="s">
        <v>418</v>
      </c>
    </row>
    <row r="476" spans="3:7" ht="36" x14ac:dyDescent="0.25">
      <c r="C476" s="51" t="s">
        <v>372</v>
      </c>
      <c r="D476" s="52">
        <v>2.5116999999999998</v>
      </c>
      <c r="E476" s="61">
        <v>0.91666666666666663</v>
      </c>
      <c r="F476" s="63">
        <v>2013</v>
      </c>
      <c r="G476" s="63" t="s">
        <v>418</v>
      </c>
    </row>
    <row r="477" spans="3:7" ht="24" x14ac:dyDescent="0.25">
      <c r="C477" s="51" t="s">
        <v>373</v>
      </c>
      <c r="D477" s="52">
        <v>2.1111</v>
      </c>
      <c r="E477" s="61">
        <v>0.875</v>
      </c>
      <c r="F477" s="63">
        <v>2013</v>
      </c>
      <c r="G477" s="63" t="s">
        <v>418</v>
      </c>
    </row>
    <row r="478" spans="3:7" ht="36" x14ac:dyDescent="0.25">
      <c r="C478" s="51" t="s">
        <v>374</v>
      </c>
      <c r="D478" s="52">
        <v>2.1112000000000002</v>
      </c>
      <c r="E478" s="61">
        <v>0.75</v>
      </c>
      <c r="F478" s="63">
        <v>2013</v>
      </c>
      <c r="G478" s="63" t="s">
        <v>418</v>
      </c>
    </row>
    <row r="479" spans="3:7" ht="24" x14ac:dyDescent="0.25">
      <c r="C479" s="51" t="s">
        <v>375</v>
      </c>
      <c r="D479" s="52">
        <v>2.1113</v>
      </c>
      <c r="E479" s="61">
        <v>0.75</v>
      </c>
      <c r="F479" s="63">
        <v>2013</v>
      </c>
      <c r="G479" s="63" t="s">
        <v>418</v>
      </c>
    </row>
    <row r="480" spans="3:7" ht="36" x14ac:dyDescent="0.25">
      <c r="C480" s="51" t="s">
        <v>376</v>
      </c>
      <c r="D480" s="52">
        <v>2.1114000000000002</v>
      </c>
      <c r="E480" s="61">
        <v>0.75</v>
      </c>
      <c r="F480" s="63">
        <v>2013</v>
      </c>
      <c r="G480" s="63" t="s">
        <v>418</v>
      </c>
    </row>
    <row r="481" spans="3:7" ht="24" x14ac:dyDescent="0.25">
      <c r="C481" s="51" t="s">
        <v>377</v>
      </c>
      <c r="D481" s="52">
        <v>2.1114999999999999</v>
      </c>
      <c r="E481" s="61">
        <v>0.75</v>
      </c>
      <c r="F481" s="63">
        <v>2013</v>
      </c>
      <c r="G481" s="63" t="s">
        <v>418</v>
      </c>
    </row>
    <row r="482" spans="3:7" ht="24" x14ac:dyDescent="0.25">
      <c r="C482" s="51" t="s">
        <v>378</v>
      </c>
      <c r="D482" s="52">
        <v>2.1116000000000001</v>
      </c>
      <c r="E482" s="61">
        <v>0.875</v>
      </c>
      <c r="F482" s="63">
        <v>2013</v>
      </c>
      <c r="G482" s="63" t="s">
        <v>418</v>
      </c>
    </row>
    <row r="483" spans="3:7" ht="24" x14ac:dyDescent="0.25">
      <c r="C483" s="51" t="s">
        <v>379</v>
      </c>
      <c r="D483" s="52">
        <v>2.1116999999999999</v>
      </c>
      <c r="E483" s="61">
        <v>0.875</v>
      </c>
      <c r="F483" s="63">
        <v>2013</v>
      </c>
      <c r="G483" s="63" t="s">
        <v>418</v>
      </c>
    </row>
    <row r="484" spans="3:7" ht="36" x14ac:dyDescent="0.25">
      <c r="C484" s="51" t="s">
        <v>380</v>
      </c>
      <c r="D484" s="52">
        <v>2.1120999999999999</v>
      </c>
      <c r="E484" s="61">
        <v>0.75</v>
      </c>
      <c r="F484" s="63">
        <v>2013</v>
      </c>
      <c r="G484" s="63" t="s">
        <v>418</v>
      </c>
    </row>
    <row r="485" spans="3:7" ht="36" x14ac:dyDescent="0.25">
      <c r="C485" s="51" t="s">
        <v>381</v>
      </c>
      <c r="D485" s="52">
        <v>2.1122000000000001</v>
      </c>
      <c r="E485" s="61">
        <v>0.91666666666666663</v>
      </c>
      <c r="F485" s="63">
        <v>2013</v>
      </c>
      <c r="G485" s="63" t="s">
        <v>418</v>
      </c>
    </row>
    <row r="486" spans="3:7" ht="24" x14ac:dyDescent="0.25">
      <c r="C486" s="51" t="s">
        <v>382</v>
      </c>
      <c r="D486" s="52">
        <v>2.1131000000000002</v>
      </c>
      <c r="E486" s="61">
        <v>0.875</v>
      </c>
      <c r="F486" s="63">
        <v>2013</v>
      </c>
      <c r="G486" s="63" t="s">
        <v>418</v>
      </c>
    </row>
    <row r="487" spans="3:7" ht="24" x14ac:dyDescent="0.25">
      <c r="C487" s="51" t="s">
        <v>383</v>
      </c>
      <c r="D487" s="52">
        <v>2.1132</v>
      </c>
      <c r="E487" s="61">
        <v>0.875</v>
      </c>
      <c r="F487" s="63">
        <v>2013</v>
      </c>
      <c r="G487" s="63" t="s">
        <v>418</v>
      </c>
    </row>
    <row r="488" spans="3:7" ht="24" x14ac:dyDescent="0.25">
      <c r="C488" s="51" t="s">
        <v>384</v>
      </c>
      <c r="D488" s="52">
        <v>2.1133000000000002</v>
      </c>
      <c r="E488" s="61">
        <v>0.75</v>
      </c>
      <c r="F488" s="63">
        <v>2013</v>
      </c>
      <c r="G488" s="63" t="s">
        <v>418</v>
      </c>
    </row>
    <row r="489" spans="3:7" ht="24" x14ac:dyDescent="0.25">
      <c r="C489" s="51" t="s">
        <v>385</v>
      </c>
      <c r="D489" s="52">
        <v>2.1133999999999999</v>
      </c>
      <c r="E489" s="61">
        <v>0.75</v>
      </c>
      <c r="F489" s="63">
        <v>2013</v>
      </c>
      <c r="G489" s="63" t="s">
        <v>418</v>
      </c>
    </row>
    <row r="490" spans="3:7" ht="36" x14ac:dyDescent="0.25">
      <c r="C490" s="51" t="s">
        <v>386</v>
      </c>
      <c r="D490" s="52">
        <v>2.1135000000000002</v>
      </c>
      <c r="E490" s="61">
        <v>0.875</v>
      </c>
      <c r="F490" s="63">
        <v>2013</v>
      </c>
      <c r="G490" s="63" t="s">
        <v>418</v>
      </c>
    </row>
    <row r="491" spans="3:7" ht="36" x14ac:dyDescent="0.25">
      <c r="C491" s="51" t="s">
        <v>387</v>
      </c>
      <c r="D491" s="52">
        <v>2.2223000000000002</v>
      </c>
      <c r="E491" s="61">
        <v>0.91666666666666663</v>
      </c>
      <c r="F491" s="63">
        <v>2013</v>
      </c>
      <c r="G491" s="63" t="s">
        <v>418</v>
      </c>
    </row>
    <row r="492" spans="3:7" ht="36" x14ac:dyDescent="0.25">
      <c r="C492" s="51" t="s">
        <v>388</v>
      </c>
      <c r="D492" s="52">
        <v>2.2311000000000001</v>
      </c>
      <c r="E492" s="61">
        <v>1</v>
      </c>
      <c r="F492" s="63">
        <v>2013</v>
      </c>
      <c r="G492" s="63" t="s">
        <v>418</v>
      </c>
    </row>
    <row r="493" spans="3:7" ht="36" x14ac:dyDescent="0.25">
      <c r="C493" s="51" t="s">
        <v>389</v>
      </c>
      <c r="D493" s="52">
        <v>2.2311999999999999</v>
      </c>
      <c r="E493" s="61">
        <v>0.75</v>
      </c>
      <c r="F493" s="63">
        <v>2013</v>
      </c>
      <c r="G493" s="63" t="s">
        <v>418</v>
      </c>
    </row>
    <row r="494" spans="3:7" ht="36" x14ac:dyDescent="0.25">
      <c r="C494" s="51" t="s">
        <v>390</v>
      </c>
      <c r="D494" s="52">
        <v>2.2313000000000001</v>
      </c>
      <c r="E494" s="61">
        <v>0.91666666666666663</v>
      </c>
      <c r="F494" s="63">
        <v>2013</v>
      </c>
      <c r="G494" s="63" t="s">
        <v>418</v>
      </c>
    </row>
    <row r="495" spans="3:7" x14ac:dyDescent="0.25">
      <c r="C495" s="51" t="s">
        <v>391</v>
      </c>
      <c r="D495" s="52">
        <v>2.2210999999999999</v>
      </c>
      <c r="E495" s="61">
        <v>0.7</v>
      </c>
      <c r="F495" s="63">
        <v>2013</v>
      </c>
      <c r="G495" s="63" t="s">
        <v>418</v>
      </c>
    </row>
    <row r="496" spans="3:7" ht="24" x14ac:dyDescent="0.25">
      <c r="C496" s="51" t="s">
        <v>392</v>
      </c>
      <c r="D496" s="52">
        <v>2.2212000000000001</v>
      </c>
      <c r="E496" s="61">
        <v>0.625</v>
      </c>
      <c r="F496" s="63">
        <v>2013</v>
      </c>
      <c r="G496" s="63" t="s">
        <v>418</v>
      </c>
    </row>
    <row r="497" spans="3:7" ht="36" x14ac:dyDescent="0.25">
      <c r="C497" s="51" t="s">
        <v>393</v>
      </c>
      <c r="D497" s="52">
        <v>2.2113999999999998</v>
      </c>
      <c r="E497" s="61">
        <v>0.75</v>
      </c>
      <c r="F497" s="63">
        <v>2013</v>
      </c>
      <c r="G497" s="63" t="s">
        <v>418</v>
      </c>
    </row>
    <row r="498" spans="3:7" ht="24" x14ac:dyDescent="0.25">
      <c r="C498" s="51" t="s">
        <v>394</v>
      </c>
      <c r="D498" s="52">
        <v>2.2126000000000001</v>
      </c>
      <c r="E498" s="61">
        <v>0.625</v>
      </c>
      <c r="F498" s="63">
        <v>2013</v>
      </c>
      <c r="G498" s="63" t="s">
        <v>418</v>
      </c>
    </row>
    <row r="499" spans="3:7" ht="24" x14ac:dyDescent="0.25">
      <c r="C499" s="51" t="s">
        <v>395</v>
      </c>
      <c r="D499" s="52">
        <v>2.2141000000000002</v>
      </c>
      <c r="E499" s="61">
        <v>0.75</v>
      </c>
      <c r="F499" s="63">
        <v>2013</v>
      </c>
      <c r="G499" s="63" t="s">
        <v>418</v>
      </c>
    </row>
    <row r="500" spans="3:7" ht="24" x14ac:dyDescent="0.25">
      <c r="C500" s="51" t="s">
        <v>396</v>
      </c>
      <c r="D500" s="52">
        <v>2.2151000000000001</v>
      </c>
      <c r="E500" s="61">
        <v>0.75</v>
      </c>
      <c r="F500" s="63">
        <v>2013</v>
      </c>
      <c r="G500" s="63" t="s">
        <v>418</v>
      </c>
    </row>
    <row r="501" spans="3:7" ht="24" x14ac:dyDescent="0.25">
      <c r="C501" s="51" t="s">
        <v>397</v>
      </c>
      <c r="D501" s="52">
        <v>2.2151999999999998</v>
      </c>
      <c r="E501" s="61">
        <v>1</v>
      </c>
      <c r="F501" s="63">
        <v>2013</v>
      </c>
      <c r="G501" s="63" t="s">
        <v>418</v>
      </c>
    </row>
    <row r="502" spans="3:7" ht="24" x14ac:dyDescent="0.25">
      <c r="C502" s="51" t="s">
        <v>398</v>
      </c>
      <c r="D502" s="52">
        <v>2.2161</v>
      </c>
      <c r="E502" s="61">
        <v>0.625</v>
      </c>
      <c r="F502" s="63">
        <v>2013</v>
      </c>
      <c r="G502" s="63" t="s">
        <v>418</v>
      </c>
    </row>
    <row r="503" spans="3:7" ht="24" x14ac:dyDescent="0.25">
      <c r="C503" s="51" t="s">
        <v>399</v>
      </c>
      <c r="D503" s="52">
        <v>2.2162000000000002</v>
      </c>
      <c r="E503" s="61">
        <v>0.75</v>
      </c>
      <c r="F503" s="63">
        <v>2013</v>
      </c>
      <c r="G503" s="63" t="s">
        <v>418</v>
      </c>
    </row>
    <row r="504" spans="3:7" ht="36" x14ac:dyDescent="0.25">
      <c r="C504" s="51" t="s">
        <v>400</v>
      </c>
      <c r="D504" s="52">
        <v>2.2410999999999999</v>
      </c>
      <c r="E504" s="61">
        <v>1</v>
      </c>
      <c r="F504" s="63">
        <v>2013</v>
      </c>
      <c r="G504" s="63" t="s">
        <v>418</v>
      </c>
    </row>
    <row r="505" spans="3:7" ht="36" x14ac:dyDescent="0.25">
      <c r="C505" s="51" t="s">
        <v>401</v>
      </c>
      <c r="D505" s="52">
        <v>2.2412999999999998</v>
      </c>
      <c r="E505" s="61">
        <v>1</v>
      </c>
      <c r="F505" s="63">
        <v>2013</v>
      </c>
      <c r="G505" s="63" t="s">
        <v>418</v>
      </c>
    </row>
    <row r="506" spans="3:7" ht="36" x14ac:dyDescent="0.25">
      <c r="C506" s="51" t="s">
        <v>402</v>
      </c>
      <c r="D506" s="52">
        <v>2.2422</v>
      </c>
      <c r="E506" s="61">
        <v>1</v>
      </c>
      <c r="F506" s="63">
        <v>2013</v>
      </c>
      <c r="G506" s="63" t="s">
        <v>418</v>
      </c>
    </row>
    <row r="507" spans="3:7" ht="36" x14ac:dyDescent="0.25">
      <c r="C507" s="51" t="s">
        <v>403</v>
      </c>
      <c r="D507" s="52">
        <v>2.2423999999999999</v>
      </c>
      <c r="E507" s="61">
        <v>1</v>
      </c>
      <c r="F507" s="63">
        <v>2013</v>
      </c>
      <c r="G507" s="63" t="s">
        <v>418</v>
      </c>
    </row>
    <row r="508" spans="3:7" ht="24" x14ac:dyDescent="0.25">
      <c r="C508" s="51" t="s">
        <v>404</v>
      </c>
      <c r="D508" s="52">
        <v>2.2425000000000002</v>
      </c>
      <c r="E508" s="61">
        <v>1</v>
      </c>
      <c r="F508" s="63">
        <v>2013</v>
      </c>
      <c r="G508" s="63" t="s">
        <v>418</v>
      </c>
    </row>
    <row r="509" spans="3:7" ht="36" x14ac:dyDescent="0.25">
      <c r="C509" s="51" t="s">
        <v>405</v>
      </c>
      <c r="D509" s="52">
        <v>2.2427000000000001</v>
      </c>
      <c r="E509" s="61">
        <v>1</v>
      </c>
      <c r="F509" s="63">
        <v>2013</v>
      </c>
      <c r="G509" s="63" t="s">
        <v>418</v>
      </c>
    </row>
    <row r="510" spans="3:7" ht="36" x14ac:dyDescent="0.25">
      <c r="C510" s="51" t="s">
        <v>406</v>
      </c>
      <c r="D510" s="52">
        <v>2.2427999999999999</v>
      </c>
      <c r="E510" s="61">
        <v>1</v>
      </c>
      <c r="F510" s="63">
        <v>2013</v>
      </c>
      <c r="G510" s="63" t="s">
        <v>418</v>
      </c>
    </row>
    <row r="511" spans="3:7" ht="24" x14ac:dyDescent="0.25">
      <c r="C511" s="51" t="s">
        <v>407</v>
      </c>
      <c r="D511" s="52">
        <v>2.2431000000000001</v>
      </c>
      <c r="E511" s="61">
        <v>0.75</v>
      </c>
      <c r="F511" s="63">
        <v>2013</v>
      </c>
      <c r="G511" s="63" t="s">
        <v>418</v>
      </c>
    </row>
    <row r="512" spans="3:7" ht="24" x14ac:dyDescent="0.25">
      <c r="C512" s="51" t="s">
        <v>408</v>
      </c>
      <c r="D512" s="52">
        <v>2.2431999999999999</v>
      </c>
      <c r="E512" s="61">
        <v>1</v>
      </c>
      <c r="F512" s="63">
        <v>2013</v>
      </c>
      <c r="G512" s="63" t="s">
        <v>418</v>
      </c>
    </row>
    <row r="513" spans="3:7" ht="24" x14ac:dyDescent="0.25">
      <c r="C513" s="51" t="s">
        <v>409</v>
      </c>
      <c r="D513" s="52">
        <v>2.2433000000000001</v>
      </c>
      <c r="E513" s="61">
        <v>1</v>
      </c>
      <c r="F513" s="63">
        <v>2013</v>
      </c>
      <c r="G513" s="63" t="s">
        <v>418</v>
      </c>
    </row>
    <row r="514" spans="3:7" ht="48" x14ac:dyDescent="0.25">
      <c r="C514" s="51" t="s">
        <v>410</v>
      </c>
      <c r="D514" s="53">
        <v>2.2524000000000002</v>
      </c>
      <c r="E514" s="61">
        <v>0.91666666666666663</v>
      </c>
      <c r="F514" s="63">
        <v>2013</v>
      </c>
      <c r="G514" s="63" t="s">
        <v>418</v>
      </c>
    </row>
    <row r="515" spans="3:7" ht="48" x14ac:dyDescent="0.25">
      <c r="C515" s="51" t="s">
        <v>411</v>
      </c>
      <c r="D515" s="53">
        <v>2.2524999999999999</v>
      </c>
      <c r="E515" s="61">
        <v>0.91666666666666663</v>
      </c>
      <c r="F515" s="63">
        <v>2013</v>
      </c>
      <c r="G515" s="63" t="s">
        <v>418</v>
      </c>
    </row>
    <row r="516" spans="3:7" ht="36" x14ac:dyDescent="0.25">
      <c r="C516" s="51" t="s">
        <v>412</v>
      </c>
      <c r="D516" s="52">
        <v>2.2532000000000001</v>
      </c>
      <c r="E516" s="61">
        <v>0.75</v>
      </c>
      <c r="F516" s="63">
        <v>2013</v>
      </c>
      <c r="G516" s="63" t="s">
        <v>418</v>
      </c>
    </row>
    <row r="517" spans="3:7" ht="36" x14ac:dyDescent="0.25">
      <c r="C517" s="51" t="s">
        <v>413</v>
      </c>
      <c r="D517" s="52">
        <v>2.6120999999999999</v>
      </c>
      <c r="E517" s="61">
        <v>0.875</v>
      </c>
      <c r="F517" s="63">
        <v>2013</v>
      </c>
      <c r="G517" s="63" t="s">
        <v>418</v>
      </c>
    </row>
    <row r="518" spans="3:7" ht="24" x14ac:dyDescent="0.25">
      <c r="C518" s="51" t="s">
        <v>414</v>
      </c>
      <c r="D518" s="52">
        <v>2.6122000000000001</v>
      </c>
      <c r="E518" s="61">
        <v>0.875</v>
      </c>
      <c r="F518" s="63">
        <v>2013</v>
      </c>
      <c r="G518" s="63" t="s">
        <v>418</v>
      </c>
    </row>
    <row r="519" spans="3:7" ht="24" x14ac:dyDescent="0.25">
      <c r="C519" s="51" t="s">
        <v>415</v>
      </c>
      <c r="D519" s="52">
        <v>2.6126</v>
      </c>
      <c r="E519" s="61">
        <v>0.75</v>
      </c>
      <c r="F519" s="63">
        <v>2013</v>
      </c>
      <c r="G519" s="63" t="s">
        <v>418</v>
      </c>
    </row>
    <row r="520" spans="3:7" ht="24" x14ac:dyDescent="0.25">
      <c r="C520" s="51" t="s">
        <v>416</v>
      </c>
      <c r="D520" s="52">
        <v>2.6214</v>
      </c>
      <c r="E520" s="61">
        <v>0.75</v>
      </c>
      <c r="F520" s="63">
        <v>2013</v>
      </c>
      <c r="G520" s="63" t="s">
        <v>418</v>
      </c>
    </row>
    <row r="521" spans="3:7" ht="36" x14ac:dyDescent="0.25">
      <c r="C521" s="51" t="s">
        <v>417</v>
      </c>
      <c r="D521" s="52" t="s">
        <v>418</v>
      </c>
      <c r="E521" s="61">
        <v>0</v>
      </c>
      <c r="F521" s="63">
        <v>2013</v>
      </c>
      <c r="G521" s="63" t="s">
        <v>418</v>
      </c>
    </row>
    <row r="522" spans="3:7" ht="24" x14ac:dyDescent="0.25">
      <c r="C522" s="51" t="s">
        <v>419</v>
      </c>
      <c r="D522" s="52" t="s">
        <v>418</v>
      </c>
      <c r="E522" s="61">
        <v>0.5</v>
      </c>
      <c r="F522" s="63">
        <v>2013</v>
      </c>
      <c r="G522" s="63" t="s">
        <v>418</v>
      </c>
    </row>
  </sheetData>
  <hyperlinks>
    <hyperlink ref="D9" r:id="rId1"/>
    <hyperlink ref="D15" r:id="rId2"/>
    <hyperlink ref="D67" r:id="rId3"/>
    <hyperlink ref="D74" r:id="rId4"/>
    <hyperlink ref="D186" r:id="rId5"/>
    <hyperlink ref="D221" r:id="rId6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203"/>
  <sheetViews>
    <sheetView zoomScale="85" zoomScaleNormal="85" workbookViewId="0"/>
  </sheetViews>
  <sheetFormatPr defaultRowHeight="15" x14ac:dyDescent="0.25"/>
  <cols>
    <col min="2" max="2" width="20.85546875" customWidth="1"/>
    <col min="3" max="3" width="25.5703125" customWidth="1"/>
    <col min="4" max="4" width="33.28515625" customWidth="1"/>
    <col min="5" max="5" width="31.140625" customWidth="1"/>
    <col min="6" max="6" width="18.5703125" customWidth="1"/>
    <col min="7" max="7" width="25.7109375" customWidth="1"/>
    <col min="8" max="8" width="9.85546875" bestFit="1" customWidth="1"/>
    <col min="9" max="9" width="20.28515625" customWidth="1"/>
    <col min="10" max="10" width="16.7109375" customWidth="1"/>
    <col min="11" max="11" width="19.85546875" customWidth="1"/>
    <col min="12" max="26" width="9.85546875" bestFit="1" customWidth="1"/>
  </cols>
  <sheetData>
    <row r="2" spans="2:26" ht="14.45" x14ac:dyDescent="0.3">
      <c r="B2" s="14" t="s">
        <v>19</v>
      </c>
    </row>
    <row r="4" spans="2:26" ht="14.45" x14ac:dyDescent="0.3">
      <c r="B4" s="6" t="s">
        <v>27</v>
      </c>
      <c r="C4" s="6" t="s">
        <v>24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2:26" ht="14.45" x14ac:dyDescent="0.3">
      <c r="B5" s="60" t="s">
        <v>25</v>
      </c>
      <c r="C5" s="60" t="s">
        <v>444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</row>
    <row r="6" spans="2:26" ht="14.45" x14ac:dyDescent="0.3">
      <c r="C6" t="s">
        <v>26</v>
      </c>
    </row>
    <row r="7" spans="2:26" ht="14.45" x14ac:dyDescent="0.3">
      <c r="C7" t="s">
        <v>28</v>
      </c>
    </row>
    <row r="8" spans="2:26" ht="14.45" x14ac:dyDescent="0.3">
      <c r="C8" t="s">
        <v>31</v>
      </c>
    </row>
    <row r="9" spans="2:26" ht="14.45" x14ac:dyDescent="0.3">
      <c r="C9" t="s">
        <v>87</v>
      </c>
      <c r="D9" s="11" t="s">
        <v>32</v>
      </c>
    </row>
    <row r="11" spans="2:26" ht="14.45" x14ac:dyDescent="0.3">
      <c r="B11" s="60" t="s">
        <v>465</v>
      </c>
      <c r="C11" s="60" t="s">
        <v>466</v>
      </c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</row>
    <row r="12" spans="2:26" ht="14.45" x14ac:dyDescent="0.3">
      <c r="C12" t="s">
        <v>467</v>
      </c>
    </row>
    <row r="13" spans="2:26" ht="14.45" x14ac:dyDescent="0.3">
      <c r="C13" t="s">
        <v>472</v>
      </c>
    </row>
    <row r="14" spans="2:26" ht="14.45" x14ac:dyDescent="0.3">
      <c r="C14" t="s">
        <v>464</v>
      </c>
    </row>
    <row r="15" spans="2:26" ht="14.45" x14ac:dyDescent="0.3">
      <c r="C15" s="12" t="s">
        <v>132</v>
      </c>
    </row>
    <row r="17" spans="2:26" ht="14.45" x14ac:dyDescent="0.3">
      <c r="B17" s="60" t="s">
        <v>468</v>
      </c>
      <c r="C17" s="60" t="s">
        <v>469</v>
      </c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</row>
    <row r="18" spans="2:26" ht="14.45" x14ac:dyDescent="0.3">
      <c r="C18" t="s">
        <v>470</v>
      </c>
    </row>
    <row r="19" spans="2:26" ht="14.45" x14ac:dyDescent="0.3">
      <c r="C19" t="s">
        <v>471</v>
      </c>
    </row>
    <row r="20" spans="2:26" ht="14.45" x14ac:dyDescent="0.3">
      <c r="C20" t="s">
        <v>464</v>
      </c>
    </row>
    <row r="21" spans="2:26" ht="14.45" x14ac:dyDescent="0.3">
      <c r="C21" s="12" t="s">
        <v>132</v>
      </c>
    </row>
    <row r="23" spans="2:26" ht="14.45" x14ac:dyDescent="0.3">
      <c r="B23" s="60" t="s">
        <v>445</v>
      </c>
      <c r="C23" s="60" t="s">
        <v>446</v>
      </c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</row>
    <row r="24" spans="2:26" ht="14.45" x14ac:dyDescent="0.3">
      <c r="C24" t="s">
        <v>26</v>
      </c>
    </row>
    <row r="25" spans="2:26" ht="14.45" x14ac:dyDescent="0.3">
      <c r="C25" t="s">
        <v>447</v>
      </c>
    </row>
    <row r="26" spans="2:26" thickBot="1" x14ac:dyDescent="0.35">
      <c r="C26" s="42" t="s">
        <v>473</v>
      </c>
      <c r="D26" s="42" t="s">
        <v>482</v>
      </c>
    </row>
    <row r="27" spans="2:26" ht="14.45" x14ac:dyDescent="0.3">
      <c r="C27" s="40" t="s">
        <v>474</v>
      </c>
      <c r="D27" s="40" t="s">
        <v>483</v>
      </c>
    </row>
    <row r="28" spans="2:26" ht="14.45" x14ac:dyDescent="0.3">
      <c r="C28" s="38" t="s">
        <v>475</v>
      </c>
      <c r="D28" s="38" t="s">
        <v>486</v>
      </c>
    </row>
    <row r="29" spans="2:26" ht="14.45" x14ac:dyDescent="0.3">
      <c r="C29" s="38" t="s">
        <v>476</v>
      </c>
      <c r="D29" s="38" t="s">
        <v>481</v>
      </c>
    </row>
    <row r="30" spans="2:26" ht="14.45" x14ac:dyDescent="0.3">
      <c r="C30" s="38" t="s">
        <v>477</v>
      </c>
      <c r="D30" s="38" t="s">
        <v>481</v>
      </c>
    </row>
    <row r="31" spans="2:26" ht="14.45" x14ac:dyDescent="0.3">
      <c r="C31" s="38" t="s">
        <v>478</v>
      </c>
      <c r="D31" s="38" t="s">
        <v>484</v>
      </c>
    </row>
    <row r="32" spans="2:26" ht="14.45" x14ac:dyDescent="0.3">
      <c r="C32" s="38" t="s">
        <v>479</v>
      </c>
      <c r="D32" s="38" t="s">
        <v>485</v>
      </c>
    </row>
    <row r="33" spans="2:26" ht="14.45" x14ac:dyDescent="0.3">
      <c r="C33" s="38" t="s">
        <v>480</v>
      </c>
      <c r="D33" s="38" t="s">
        <v>486</v>
      </c>
    </row>
    <row r="35" spans="2:26" x14ac:dyDescent="0.25">
      <c r="B35" s="60" t="s">
        <v>37</v>
      </c>
      <c r="C35" s="60" t="s">
        <v>38</v>
      </c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</row>
    <row r="36" spans="2:26" x14ac:dyDescent="0.25">
      <c r="C36" t="s">
        <v>78</v>
      </c>
    </row>
    <row r="37" spans="2:26" x14ac:dyDescent="0.25">
      <c r="C37" t="s">
        <v>39</v>
      </c>
    </row>
    <row r="38" spans="2:26" x14ac:dyDescent="0.25">
      <c r="C38" t="s">
        <v>82</v>
      </c>
    </row>
    <row r="39" spans="2:26" x14ac:dyDescent="0.25">
      <c r="C39" s="12" t="s">
        <v>75</v>
      </c>
    </row>
    <row r="40" spans="2:26" x14ac:dyDescent="0.25">
      <c r="C40" s="12" t="s">
        <v>76</v>
      </c>
    </row>
    <row r="41" spans="2:26" x14ac:dyDescent="0.25">
      <c r="C41" s="12" t="s">
        <v>615</v>
      </c>
    </row>
    <row r="42" spans="2:26" x14ac:dyDescent="0.25">
      <c r="C42" s="12"/>
    </row>
    <row r="43" spans="2:26" x14ac:dyDescent="0.25">
      <c r="C43" s="14" t="s">
        <v>81</v>
      </c>
    </row>
    <row r="44" spans="2:26" x14ac:dyDescent="0.25">
      <c r="C44" s="14" t="s">
        <v>77</v>
      </c>
      <c r="E44" s="14" t="s">
        <v>79</v>
      </c>
    </row>
    <row r="45" spans="2:26" x14ac:dyDescent="0.25">
      <c r="C45" s="15" t="s">
        <v>56</v>
      </c>
      <c r="D45" s="15" t="s">
        <v>40</v>
      </c>
      <c r="E45" s="15" t="s">
        <v>72</v>
      </c>
      <c r="F45" s="15" t="s">
        <v>73</v>
      </c>
      <c r="G45" s="15" t="s">
        <v>74</v>
      </c>
    </row>
    <row r="46" spans="2:26" x14ac:dyDescent="0.25">
      <c r="C46" t="s">
        <v>455</v>
      </c>
      <c r="D46" t="s">
        <v>448</v>
      </c>
      <c r="E46" s="115">
        <v>0.1488010886210496</v>
      </c>
      <c r="F46" s="115">
        <v>0.14874750225720862</v>
      </c>
      <c r="G46" s="115">
        <v>0.14869813897299786</v>
      </c>
    </row>
    <row r="47" spans="2:26" x14ac:dyDescent="0.25">
      <c r="C47" t="s">
        <v>456</v>
      </c>
      <c r="D47" t="s">
        <v>449</v>
      </c>
      <c r="E47" s="115">
        <v>0.40347890951165494</v>
      </c>
      <c r="F47" s="115">
        <v>0.40376180365223813</v>
      </c>
      <c r="G47" s="115">
        <v>0.40402240323135125</v>
      </c>
    </row>
    <row r="48" spans="2:26" x14ac:dyDescent="0.25">
      <c r="C48" t="s">
        <v>458</v>
      </c>
      <c r="D48" t="s">
        <v>450</v>
      </c>
      <c r="E48" s="115">
        <v>5.0864224895001198E-2</v>
      </c>
      <c r="F48" s="115">
        <v>5.0823319167389865E-2</v>
      </c>
      <c r="G48" s="115">
        <v>5.0785637173069088E-2</v>
      </c>
    </row>
    <row r="49" spans="3:7" x14ac:dyDescent="0.25">
      <c r="C49" t="s">
        <v>459</v>
      </c>
      <c r="D49" t="s">
        <v>451</v>
      </c>
      <c r="E49" s="115">
        <v>6.4266559255720904E-2</v>
      </c>
      <c r="F49" s="115">
        <v>6.4303033826608638E-2</v>
      </c>
      <c r="G49" s="115">
        <v>6.4336633878564767E-2</v>
      </c>
    </row>
    <row r="50" spans="3:7" x14ac:dyDescent="0.25">
      <c r="C50" t="s">
        <v>457</v>
      </c>
      <c r="D50" t="s">
        <v>452</v>
      </c>
      <c r="E50" s="115">
        <v>4.5225681725496895E-2</v>
      </c>
      <c r="F50" s="115">
        <v>4.521306993823921E-2</v>
      </c>
      <c r="G50" s="115">
        <v>4.5201452071412969E-2</v>
      </c>
    </row>
    <row r="51" spans="3:7" x14ac:dyDescent="0.25">
      <c r="C51" t="s">
        <v>460</v>
      </c>
      <c r="D51" t="s">
        <v>453</v>
      </c>
      <c r="E51" s="115">
        <v>0.11936475948793121</v>
      </c>
      <c r="F51" s="115">
        <v>0.1192560068857101</v>
      </c>
      <c r="G51" s="115">
        <v>0.11915582495084272</v>
      </c>
    </row>
    <row r="52" spans="3:7" x14ac:dyDescent="0.25">
      <c r="C52" t="s">
        <v>461</v>
      </c>
      <c r="D52" t="s">
        <v>454</v>
      </c>
      <c r="E52" s="115">
        <v>0.16799877650314518</v>
      </c>
      <c r="F52" s="115">
        <v>0.16789526427260537</v>
      </c>
      <c r="G52" s="115">
        <v>0.16779990972176123</v>
      </c>
    </row>
    <row r="54" spans="3:7" x14ac:dyDescent="0.25">
      <c r="C54" s="14" t="s">
        <v>80</v>
      </c>
    </row>
    <row r="55" spans="3:7" x14ac:dyDescent="0.25">
      <c r="E55" s="14" t="s">
        <v>79</v>
      </c>
    </row>
    <row r="56" spans="3:7" x14ac:dyDescent="0.25">
      <c r="C56" s="15" t="s">
        <v>56</v>
      </c>
      <c r="D56" s="15" t="s">
        <v>40</v>
      </c>
      <c r="E56" s="15" t="s">
        <v>72</v>
      </c>
      <c r="F56" s="15" t="s">
        <v>73</v>
      </c>
      <c r="G56" s="15" t="s">
        <v>74</v>
      </c>
    </row>
    <row r="57" spans="3:7" x14ac:dyDescent="0.25">
      <c r="C57" t="s">
        <v>455</v>
      </c>
      <c r="D57" t="s">
        <v>448</v>
      </c>
      <c r="E57" s="115">
        <v>0.15380638223425855</v>
      </c>
      <c r="F57" s="115">
        <v>0.15380638223425855</v>
      </c>
      <c r="G57" s="115">
        <v>0.15380638223425855</v>
      </c>
    </row>
    <row r="58" spans="3:7" x14ac:dyDescent="0.25">
      <c r="C58" t="s">
        <v>456</v>
      </c>
      <c r="D58" t="s">
        <v>449</v>
      </c>
      <c r="E58" s="115">
        <v>0.34739745428231616</v>
      </c>
      <c r="F58" s="115">
        <v>0.34739745428231616</v>
      </c>
      <c r="G58" s="115">
        <v>0.34739745428231616</v>
      </c>
    </row>
    <row r="59" spans="3:7" x14ac:dyDescent="0.25">
      <c r="C59" t="s">
        <v>458</v>
      </c>
      <c r="D59" t="s">
        <v>450</v>
      </c>
      <c r="E59" s="115">
        <v>3.8873096520313011E-2</v>
      </c>
      <c r="F59" s="115">
        <v>3.8873096520313011E-2</v>
      </c>
      <c r="G59" s="115">
        <v>3.8873096520313011E-2</v>
      </c>
    </row>
    <row r="60" spans="3:7" x14ac:dyDescent="0.25">
      <c r="C60" t="s">
        <v>459</v>
      </c>
      <c r="D60" t="s">
        <v>451</v>
      </c>
      <c r="E60" s="115">
        <v>0.10602942540947888</v>
      </c>
      <c r="F60" s="115">
        <v>0.10602942540947888</v>
      </c>
      <c r="G60" s="115">
        <v>0.10602942540947888</v>
      </c>
    </row>
    <row r="61" spans="3:7" x14ac:dyDescent="0.25">
      <c r="C61" t="s">
        <v>457</v>
      </c>
      <c r="D61" t="s">
        <v>452</v>
      </c>
      <c r="E61" s="115">
        <v>4.4214343692082915E-2</v>
      </c>
      <c r="F61" s="115">
        <v>4.4214343692082915E-2</v>
      </c>
      <c r="G61" s="115">
        <v>4.4214343692082915E-2</v>
      </c>
    </row>
    <row r="62" spans="3:7" x14ac:dyDescent="0.25">
      <c r="C62" t="s">
        <v>460</v>
      </c>
      <c r="D62" t="s">
        <v>453</v>
      </c>
      <c r="E62" s="115">
        <v>0.13320359729611786</v>
      </c>
      <c r="F62" s="115">
        <v>0.13320359729611786</v>
      </c>
      <c r="G62" s="115">
        <v>0.13320359729611786</v>
      </c>
    </row>
    <row r="63" spans="3:7" x14ac:dyDescent="0.25">
      <c r="C63" t="s">
        <v>461</v>
      </c>
      <c r="D63" t="s">
        <v>454</v>
      </c>
      <c r="E63" s="115">
        <v>0.17647570056543252</v>
      </c>
      <c r="F63" s="115">
        <v>0.17647570056543252</v>
      </c>
      <c r="G63" s="115">
        <v>0.17647570056543252</v>
      </c>
    </row>
    <row r="65" spans="2:26" x14ac:dyDescent="0.25">
      <c r="B65" s="60" t="s">
        <v>581</v>
      </c>
      <c r="C65" s="60" t="s">
        <v>582</v>
      </c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</row>
    <row r="66" spans="2:26" x14ac:dyDescent="0.25">
      <c r="C66" t="s">
        <v>85</v>
      </c>
    </row>
    <row r="67" spans="2:26" x14ac:dyDescent="0.25">
      <c r="C67" t="s">
        <v>584</v>
      </c>
    </row>
    <row r="68" spans="2:26" x14ac:dyDescent="0.25">
      <c r="C68" t="s">
        <v>585</v>
      </c>
    </row>
    <row r="70" spans="2:26" x14ac:dyDescent="0.25">
      <c r="E70" s="14" t="s">
        <v>586</v>
      </c>
    </row>
    <row r="71" spans="2:26" ht="15.75" thickBot="1" x14ac:dyDescent="0.3">
      <c r="C71" s="42" t="s">
        <v>56</v>
      </c>
      <c r="D71" s="42" t="s">
        <v>40</v>
      </c>
      <c r="E71" s="42">
        <v>2007</v>
      </c>
      <c r="F71" s="42">
        <v>2008</v>
      </c>
      <c r="G71" s="42">
        <v>2009</v>
      </c>
      <c r="H71" s="42">
        <v>2010</v>
      </c>
      <c r="I71" s="42">
        <v>2011</v>
      </c>
      <c r="J71" s="42">
        <v>2012</v>
      </c>
      <c r="K71" s="42">
        <v>2013</v>
      </c>
    </row>
    <row r="72" spans="2:26" x14ac:dyDescent="0.25">
      <c r="C72" s="40" t="s">
        <v>455</v>
      </c>
      <c r="D72" s="40" t="s">
        <v>448</v>
      </c>
      <c r="E72" s="104">
        <v>868502.30099999998</v>
      </c>
      <c r="F72" s="104">
        <v>902033.07900000003</v>
      </c>
      <c r="G72" s="104">
        <v>896016.505</v>
      </c>
      <c r="H72" s="104">
        <v>820646.67299999995</v>
      </c>
      <c r="I72" s="104">
        <v>821294.36399999994</v>
      </c>
      <c r="J72" s="104">
        <v>904395.08499999996</v>
      </c>
      <c r="K72" s="104">
        <v>945200.25</v>
      </c>
    </row>
    <row r="73" spans="2:26" x14ac:dyDescent="0.25">
      <c r="C73" s="38" t="s">
        <v>456</v>
      </c>
      <c r="D73" s="38" t="s">
        <v>449</v>
      </c>
      <c r="E73" s="103">
        <v>2646730.0610000002</v>
      </c>
      <c r="F73" s="103">
        <v>2631624.5109999999</v>
      </c>
      <c r="G73" s="103">
        <v>2542704.0120000001</v>
      </c>
      <c r="H73" s="103">
        <v>2079373.335</v>
      </c>
      <c r="I73" s="103">
        <v>1903176.219</v>
      </c>
      <c r="J73" s="103">
        <v>2630735.0609999998</v>
      </c>
      <c r="K73" s="103">
        <v>2819225.247</v>
      </c>
    </row>
    <row r="74" spans="2:26" x14ac:dyDescent="0.25">
      <c r="C74" s="38" t="s">
        <v>458</v>
      </c>
      <c r="D74" s="38" t="s">
        <v>450</v>
      </c>
      <c r="E74" s="103">
        <v>314113.44799999997</v>
      </c>
      <c r="F74" s="103">
        <v>308344.55200000003</v>
      </c>
      <c r="G74" s="103">
        <v>305121.48</v>
      </c>
      <c r="H74" s="103">
        <v>296295.27600000001</v>
      </c>
      <c r="I74" s="103">
        <v>287380.41600000003</v>
      </c>
      <c r="J74" s="103">
        <v>286903.37899999996</v>
      </c>
      <c r="K74" s="103">
        <v>277727.429</v>
      </c>
    </row>
    <row r="75" spans="2:26" x14ac:dyDescent="0.25">
      <c r="C75" s="38" t="s">
        <v>459</v>
      </c>
      <c r="D75" s="38" t="s">
        <v>451</v>
      </c>
      <c r="E75" s="103">
        <v>419381.80200000003</v>
      </c>
      <c r="F75" s="103">
        <v>419569.13500000001</v>
      </c>
      <c r="G75" s="103">
        <v>400975.44400000002</v>
      </c>
      <c r="H75" s="103">
        <v>334916.10200000001</v>
      </c>
      <c r="I75" s="103">
        <v>309382.62300000002</v>
      </c>
      <c r="J75" s="103">
        <v>417140.30800000002</v>
      </c>
      <c r="K75" s="103">
        <v>435476.51299999998</v>
      </c>
    </row>
    <row r="76" spans="2:26" x14ac:dyDescent="0.25">
      <c r="C76" s="38" t="s">
        <v>457</v>
      </c>
      <c r="D76" s="38" t="s">
        <v>452</v>
      </c>
      <c r="E76" s="103">
        <v>297824.96300000022</v>
      </c>
      <c r="F76" s="103">
        <v>299196.77299999993</v>
      </c>
      <c r="G76" s="103">
        <v>279691.75700000033</v>
      </c>
      <c r="H76" s="103">
        <v>256439.25400000019</v>
      </c>
      <c r="I76" s="103">
        <v>238728.75200000021</v>
      </c>
      <c r="J76" s="103">
        <v>253627.86199999996</v>
      </c>
      <c r="K76" s="103">
        <v>250527.36699999985</v>
      </c>
    </row>
    <row r="77" spans="2:26" x14ac:dyDescent="0.25">
      <c r="C77" s="38" t="s">
        <v>460</v>
      </c>
      <c r="D77" s="38" t="s">
        <v>453</v>
      </c>
      <c r="E77" s="103">
        <v>706802.43099999998</v>
      </c>
      <c r="F77" s="103">
        <v>704474.76899999997</v>
      </c>
      <c r="G77" s="103">
        <v>686418.33</v>
      </c>
      <c r="H77" s="103">
        <v>689528.44</v>
      </c>
      <c r="I77" s="103">
        <v>692716.81900000002</v>
      </c>
      <c r="J77" s="103">
        <v>693427.26399999997</v>
      </c>
      <c r="K77" s="103">
        <v>682915.80200000003</v>
      </c>
    </row>
    <row r="78" spans="2:26" ht="15.75" thickBot="1" x14ac:dyDescent="0.3">
      <c r="C78" s="38" t="s">
        <v>461</v>
      </c>
      <c r="D78" s="105" t="s">
        <v>454</v>
      </c>
      <c r="E78" s="106">
        <v>1034724.198</v>
      </c>
      <c r="F78" s="106">
        <v>1011555.5920000001</v>
      </c>
      <c r="G78" s="106">
        <v>944217.9</v>
      </c>
      <c r="H78" s="106">
        <v>921453.23199999996</v>
      </c>
      <c r="I78" s="106">
        <v>975719.09299999999</v>
      </c>
      <c r="J78" s="106">
        <v>1024281.179</v>
      </c>
      <c r="K78" s="106">
        <v>985748.23600000003</v>
      </c>
    </row>
    <row r="79" spans="2:26" ht="15.75" thickBot="1" x14ac:dyDescent="0.3">
      <c r="D79" s="107" t="s">
        <v>588</v>
      </c>
      <c r="E79" s="108" t="s">
        <v>587</v>
      </c>
      <c r="F79" s="108" t="s">
        <v>587</v>
      </c>
      <c r="G79" s="108" t="s">
        <v>587</v>
      </c>
      <c r="H79" s="108" t="s">
        <v>486</v>
      </c>
      <c r="I79" s="108" t="s">
        <v>486</v>
      </c>
      <c r="J79" s="108" t="s">
        <v>587</v>
      </c>
      <c r="K79" s="109" t="s">
        <v>587</v>
      </c>
    </row>
    <row r="81" spans="2:26" ht="30.75" thickBot="1" x14ac:dyDescent="0.3">
      <c r="C81" s="42" t="s">
        <v>56</v>
      </c>
      <c r="D81" s="42" t="s">
        <v>40</v>
      </c>
      <c r="E81" s="41" t="s">
        <v>589</v>
      </c>
    </row>
    <row r="82" spans="2:26" x14ac:dyDescent="0.25">
      <c r="C82" s="40" t="s">
        <v>455</v>
      </c>
      <c r="D82" s="40" t="s">
        <v>448</v>
      </c>
      <c r="E82" s="111">
        <v>0.90892798496945382</v>
      </c>
    </row>
    <row r="83" spans="2:26" x14ac:dyDescent="0.25">
      <c r="C83" s="38" t="s">
        <v>456</v>
      </c>
      <c r="D83" s="38" t="s">
        <v>449</v>
      </c>
      <c r="E83" s="110">
        <v>0.75023432383190081</v>
      </c>
    </row>
    <row r="84" spans="2:26" x14ac:dyDescent="0.25">
      <c r="C84" s="38" t="s">
        <v>458</v>
      </c>
      <c r="D84" s="38" t="s">
        <v>450</v>
      </c>
      <c r="E84" s="110">
        <v>0.97787104252963042</v>
      </c>
    </row>
    <row r="85" spans="2:26" x14ac:dyDescent="0.25">
      <c r="C85" s="38" t="s">
        <v>459</v>
      </c>
      <c r="D85" s="38" t="s">
        <v>451</v>
      </c>
      <c r="E85" s="110">
        <v>0.76975558304387171</v>
      </c>
    </row>
    <row r="86" spans="2:26" x14ac:dyDescent="0.25">
      <c r="C86" s="38" t="s">
        <v>457</v>
      </c>
      <c r="D86" s="38" t="s">
        <v>452</v>
      </c>
      <c r="E86" s="110">
        <v>0.89647914771147996</v>
      </c>
    </row>
    <row r="87" spans="2:26" x14ac:dyDescent="0.25">
      <c r="C87" s="38" t="s">
        <v>460</v>
      </c>
      <c r="D87" s="38" t="s">
        <v>453</v>
      </c>
      <c r="E87" s="110">
        <v>0.99469624530907208</v>
      </c>
    </row>
    <row r="88" spans="2:26" x14ac:dyDescent="0.25">
      <c r="C88" s="38" t="s">
        <v>461</v>
      </c>
      <c r="D88" s="38" t="s">
        <v>454</v>
      </c>
      <c r="E88" s="110">
        <v>0.9484861721392468</v>
      </c>
    </row>
    <row r="90" spans="2:26" x14ac:dyDescent="0.25">
      <c r="C90" s="16" t="s">
        <v>590</v>
      </c>
    </row>
    <row r="92" spans="2:26" x14ac:dyDescent="0.25">
      <c r="B92" s="60" t="s">
        <v>101</v>
      </c>
      <c r="C92" s="60" t="s">
        <v>83</v>
      </c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0"/>
      <c r="Z92" s="60"/>
    </row>
    <row r="93" spans="2:26" x14ac:dyDescent="0.25">
      <c r="C93" t="s">
        <v>85</v>
      </c>
    </row>
    <row r="94" spans="2:26" x14ac:dyDescent="0.25">
      <c r="C94" t="s">
        <v>84</v>
      </c>
    </row>
    <row r="95" spans="2:26" x14ac:dyDescent="0.25">
      <c r="C95" s="17" t="s">
        <v>86</v>
      </c>
    </row>
    <row r="96" spans="2:26" x14ac:dyDescent="0.25">
      <c r="C96" s="17" t="s">
        <v>87</v>
      </c>
      <c r="D96" s="11" t="s">
        <v>88</v>
      </c>
    </row>
    <row r="97" spans="2:26" x14ac:dyDescent="0.25">
      <c r="C97" s="12" t="s">
        <v>89</v>
      </c>
    </row>
    <row r="98" spans="2:26" x14ac:dyDescent="0.25">
      <c r="C98" s="12" t="s">
        <v>76</v>
      </c>
    </row>
    <row r="100" spans="2:26" x14ac:dyDescent="0.25">
      <c r="B100" s="60" t="s">
        <v>95</v>
      </c>
      <c r="C100" s="60" t="s">
        <v>91</v>
      </c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0"/>
      <c r="W100" s="60"/>
      <c r="X100" s="60"/>
      <c r="Y100" s="60"/>
      <c r="Z100" s="60"/>
    </row>
    <row r="101" spans="2:26" x14ac:dyDescent="0.25">
      <c r="C101" t="s">
        <v>92</v>
      </c>
    </row>
    <row r="102" spans="2:26" x14ac:dyDescent="0.25">
      <c r="C102" t="s">
        <v>94</v>
      </c>
    </row>
    <row r="103" spans="2:26" x14ac:dyDescent="0.25">
      <c r="C103" t="s">
        <v>87</v>
      </c>
      <c r="D103" s="11" t="s">
        <v>93</v>
      </c>
    </row>
    <row r="104" spans="2:26" x14ac:dyDescent="0.25">
      <c r="C104" s="12" t="s">
        <v>96</v>
      </c>
    </row>
    <row r="106" spans="2:26" x14ac:dyDescent="0.25">
      <c r="C106" s="14" t="s">
        <v>98</v>
      </c>
    </row>
    <row r="107" spans="2:26" x14ac:dyDescent="0.25">
      <c r="C107" s="18" t="s">
        <v>90</v>
      </c>
      <c r="D107" s="18" t="s">
        <v>99</v>
      </c>
    </row>
    <row r="108" spans="2:26" x14ac:dyDescent="0.25">
      <c r="C108" t="s">
        <v>72</v>
      </c>
      <c r="D108" s="19">
        <v>0.86122654949763089</v>
      </c>
    </row>
    <row r="109" spans="2:26" x14ac:dyDescent="0.25">
      <c r="C109" t="s">
        <v>73</v>
      </c>
      <c r="D109" s="19">
        <v>0.62355633358342744</v>
      </c>
    </row>
    <row r="110" spans="2:26" x14ac:dyDescent="0.25">
      <c r="C110" t="s">
        <v>74</v>
      </c>
      <c r="D110" s="19">
        <v>1</v>
      </c>
    </row>
    <row r="112" spans="2:26" x14ac:dyDescent="0.25">
      <c r="C112" s="12" t="s">
        <v>583</v>
      </c>
    </row>
    <row r="114" spans="3:26" x14ac:dyDescent="0.25">
      <c r="C114" s="14" t="s">
        <v>81</v>
      </c>
    </row>
    <row r="115" spans="3:26" x14ac:dyDescent="0.25">
      <c r="C115" t="s">
        <v>97</v>
      </c>
      <c r="D115" s="11"/>
    </row>
    <row r="116" spans="3:26" x14ac:dyDescent="0.25">
      <c r="C116" s="14" t="s">
        <v>77</v>
      </c>
    </row>
    <row r="117" spans="3:26" x14ac:dyDescent="0.25">
      <c r="C117" s="15" t="s">
        <v>90</v>
      </c>
      <c r="D117" s="15" t="s">
        <v>56</v>
      </c>
      <c r="E117" s="15" t="s">
        <v>40</v>
      </c>
      <c r="F117" s="15">
        <v>2006</v>
      </c>
      <c r="G117" s="15">
        <v>2007</v>
      </c>
      <c r="H117" s="15">
        <v>2008</v>
      </c>
      <c r="I117" s="15">
        <v>2009</v>
      </c>
      <c r="J117" s="15">
        <v>2010</v>
      </c>
      <c r="K117" s="15">
        <v>2011</v>
      </c>
      <c r="L117" s="15">
        <v>2012</v>
      </c>
      <c r="M117" s="15">
        <v>2013</v>
      </c>
      <c r="N117" s="15">
        <v>2014</v>
      </c>
      <c r="O117" s="15">
        <v>2015</v>
      </c>
      <c r="P117" s="15">
        <v>2016</v>
      </c>
      <c r="Q117" s="15">
        <v>2017</v>
      </c>
      <c r="R117" s="15">
        <v>2018</v>
      </c>
      <c r="S117" s="15">
        <v>2019</v>
      </c>
      <c r="T117" s="15">
        <v>2020</v>
      </c>
      <c r="U117" s="15">
        <v>2021</v>
      </c>
      <c r="V117" s="15">
        <v>2022</v>
      </c>
      <c r="W117" s="15">
        <v>2023</v>
      </c>
      <c r="X117" s="15">
        <v>2024</v>
      </c>
      <c r="Y117" s="15">
        <v>2025</v>
      </c>
      <c r="Z117" s="15">
        <v>2026</v>
      </c>
    </row>
    <row r="118" spans="3:26" x14ac:dyDescent="0.25">
      <c r="C118" t="s">
        <v>72</v>
      </c>
      <c r="D118" t="s">
        <v>455</v>
      </c>
      <c r="E118" t="s">
        <v>448</v>
      </c>
      <c r="F118" s="20">
        <v>760128319.15634227</v>
      </c>
      <c r="G118" s="20">
        <v>896150154.00361061</v>
      </c>
      <c r="H118" s="20">
        <v>953315222.57196772</v>
      </c>
      <c r="I118" s="20">
        <v>980160716.89972997</v>
      </c>
      <c r="J118" s="20">
        <v>874698252.53140557</v>
      </c>
      <c r="K118" s="20">
        <v>753202004.01739633</v>
      </c>
      <c r="L118" s="20">
        <v>989000182.08137274</v>
      </c>
      <c r="M118" s="20">
        <v>950179775.39105988</v>
      </c>
      <c r="N118" s="20">
        <v>964020487.18870819</v>
      </c>
      <c r="O118" s="20">
        <v>981790390.77154446</v>
      </c>
      <c r="P118" s="20">
        <v>1001167126.3995408</v>
      </c>
      <c r="Q118" s="20">
        <v>1020640286.9571191</v>
      </c>
      <c r="R118" s="20">
        <v>1041567694.2947766</v>
      </c>
      <c r="S118" s="20">
        <v>1062473838.0480582</v>
      </c>
      <c r="T118" s="20">
        <v>1083426075.9883175</v>
      </c>
      <c r="U118" s="20">
        <v>1104714918.0853696</v>
      </c>
      <c r="V118" s="20">
        <v>1126197429.6477163</v>
      </c>
      <c r="W118" s="20">
        <v>1147750311.8997233</v>
      </c>
      <c r="X118" s="20">
        <v>1169309093.0071137</v>
      </c>
      <c r="Y118" s="20">
        <v>1191286196.4655406</v>
      </c>
      <c r="Z118" s="20">
        <v>1212727855.8570197</v>
      </c>
    </row>
    <row r="119" spans="3:26" x14ac:dyDescent="0.25">
      <c r="C119" t="s">
        <v>72</v>
      </c>
      <c r="D119" t="s">
        <v>456</v>
      </c>
      <c r="E119" t="s">
        <v>449</v>
      </c>
      <c r="F119" s="20">
        <v>2115989574.755698</v>
      </c>
      <c r="G119" s="20">
        <v>2494637202.0344844</v>
      </c>
      <c r="H119" s="20">
        <v>2653769135.5284123</v>
      </c>
      <c r="I119" s="20">
        <v>2728499657.5931015</v>
      </c>
      <c r="J119" s="20">
        <v>2434920968.9591894</v>
      </c>
      <c r="K119" s="20">
        <v>2096708605.6664937</v>
      </c>
      <c r="L119" s="20">
        <v>2753106313.7318072</v>
      </c>
      <c r="M119" s="20">
        <v>2183231795.3873215</v>
      </c>
      <c r="N119" s="20">
        <v>2215033653.1515346</v>
      </c>
      <c r="O119" s="20">
        <v>2255863630.2861757</v>
      </c>
      <c r="P119" s="20">
        <v>2300385631.7110581</v>
      </c>
      <c r="Q119" s="20">
        <v>2345129189.0747061</v>
      </c>
      <c r="R119" s="20">
        <v>2393214174.9667621</v>
      </c>
      <c r="S119" s="20">
        <v>2441250303.4376264</v>
      </c>
      <c r="T119" s="20">
        <v>2489392342.7026362</v>
      </c>
      <c r="U119" s="20">
        <v>2538307798.6584692</v>
      </c>
      <c r="V119" s="20">
        <v>2587668249.7040496</v>
      </c>
      <c r="W119" s="20">
        <v>2637190391.7591724</v>
      </c>
      <c r="X119" s="20">
        <v>2686726087.6374373</v>
      </c>
      <c r="Y119" s="20">
        <v>2737222964.4218407</v>
      </c>
      <c r="Z119" s="20">
        <v>2786489549.2742386</v>
      </c>
    </row>
    <row r="120" spans="3:26" x14ac:dyDescent="0.25">
      <c r="C120" t="s">
        <v>72</v>
      </c>
      <c r="D120" t="s">
        <v>458</v>
      </c>
      <c r="E120" t="s">
        <v>450</v>
      </c>
      <c r="F120" s="20">
        <v>256937430.00573993</v>
      </c>
      <c r="G120" s="20">
        <v>302915325.82879245</v>
      </c>
      <c r="H120" s="20">
        <v>322238176.23957241</v>
      </c>
      <c r="I120" s="20">
        <v>331312449.81415051</v>
      </c>
      <c r="J120" s="20">
        <v>295664186.39075363</v>
      </c>
      <c r="K120" s="20">
        <v>254596207.39060858</v>
      </c>
      <c r="L120" s="20">
        <v>334300352.52631015</v>
      </c>
      <c r="M120" s="20">
        <v>345540021.36101866</v>
      </c>
      <c r="N120" s="20">
        <v>350573300.29841012</v>
      </c>
      <c r="O120" s="20">
        <v>357035459.37885296</v>
      </c>
      <c r="P120" s="20">
        <v>364081955.01705885</v>
      </c>
      <c r="Q120" s="20">
        <v>371163516.30609274</v>
      </c>
      <c r="R120" s="20">
        <v>378773925.37369138</v>
      </c>
      <c r="S120" s="20">
        <v>386376601.77891409</v>
      </c>
      <c r="T120" s="20">
        <v>393996040.68189299</v>
      </c>
      <c r="U120" s="20">
        <v>401737888.2179966</v>
      </c>
      <c r="V120" s="20">
        <v>409550165.11168909</v>
      </c>
      <c r="W120" s="20">
        <v>417388032.83591527</v>
      </c>
      <c r="X120" s="20">
        <v>425228045.72326523</v>
      </c>
      <c r="Y120" s="20">
        <v>433220184.67965668</v>
      </c>
      <c r="Z120" s="20">
        <v>441017605.37417358</v>
      </c>
    </row>
    <row r="121" spans="3:26" x14ac:dyDescent="0.25">
      <c r="C121" t="s">
        <v>72</v>
      </c>
      <c r="D121" t="s">
        <v>459</v>
      </c>
      <c r="E121" t="s">
        <v>451</v>
      </c>
      <c r="F121" s="20">
        <v>335936854.48104227</v>
      </c>
      <c r="G121" s="20">
        <v>396051372.23779052</v>
      </c>
      <c r="H121" s="20">
        <v>421315334.69923544</v>
      </c>
      <c r="I121" s="20">
        <v>433179635.3629266</v>
      </c>
      <c r="J121" s="20">
        <v>386570756.76590788</v>
      </c>
      <c r="K121" s="20">
        <v>332875786.41887033</v>
      </c>
      <c r="L121" s="20">
        <v>437086215.41471529</v>
      </c>
      <c r="M121" s="20">
        <v>355631231.14053267</v>
      </c>
      <c r="N121" s="20">
        <v>360811502.81536728</v>
      </c>
      <c r="O121" s="20">
        <v>367462383.89291042</v>
      </c>
      <c r="P121" s="20">
        <v>374714666.59281605</v>
      </c>
      <c r="Q121" s="20">
        <v>382003039.00680345</v>
      </c>
      <c r="R121" s="20">
        <v>389835703.76017344</v>
      </c>
      <c r="S121" s="20">
        <v>397660410.02517533</v>
      </c>
      <c r="T121" s="20">
        <v>405502368.32277972</v>
      </c>
      <c r="U121" s="20">
        <v>413470310.09613001</v>
      </c>
      <c r="V121" s="20">
        <v>421510738.05805308</v>
      </c>
      <c r="W121" s="20">
        <v>429577504.20949382</v>
      </c>
      <c r="X121" s="20">
        <v>437646478.17176855</v>
      </c>
      <c r="Y121" s="20">
        <v>445872020.91877824</v>
      </c>
      <c r="Z121" s="20">
        <v>453897158.81854671</v>
      </c>
    </row>
    <row r="122" spans="3:26" x14ac:dyDescent="0.25">
      <c r="C122" t="s">
        <v>72</v>
      </c>
      <c r="D122" t="s">
        <v>457</v>
      </c>
      <c r="E122" t="s">
        <v>452</v>
      </c>
      <c r="F122" s="20">
        <v>231499672.07897925</v>
      </c>
      <c r="G122" s="20">
        <v>272925585.79532778</v>
      </c>
      <c r="H122" s="20">
        <v>290335402.39397132</v>
      </c>
      <c r="I122" s="20">
        <v>298511289.25024933</v>
      </c>
      <c r="J122" s="20">
        <v>266392336.03850013</v>
      </c>
      <c r="K122" s="20">
        <v>229390239.18064797</v>
      </c>
      <c r="L122" s="20">
        <v>301203378.51903898</v>
      </c>
      <c r="M122" s="20">
        <v>285417085.24796009</v>
      </c>
      <c r="N122" s="20">
        <v>289574588.618747</v>
      </c>
      <c r="O122" s="20">
        <v>294912351.23705047</v>
      </c>
      <c r="P122" s="20">
        <v>300732777.58982861</v>
      </c>
      <c r="Q122" s="20">
        <v>306582168.27447259</v>
      </c>
      <c r="R122" s="20">
        <v>312868388.79695493</v>
      </c>
      <c r="S122" s="20">
        <v>319148222.11731869</v>
      </c>
      <c r="T122" s="20">
        <v>325441901.31067902</v>
      </c>
      <c r="U122" s="20">
        <v>331836690.39903229</v>
      </c>
      <c r="V122" s="20">
        <v>338289654.34620434</v>
      </c>
      <c r="W122" s="20">
        <v>344763756.39550197</v>
      </c>
      <c r="X122" s="20">
        <v>351239630.35591924</v>
      </c>
      <c r="Y122" s="20">
        <v>357841160.90177357</v>
      </c>
      <c r="Z122" s="20">
        <v>364281853.58424515</v>
      </c>
    </row>
    <row r="123" spans="3:26" x14ac:dyDescent="0.25">
      <c r="C123" t="s">
        <v>72</v>
      </c>
      <c r="D123" t="s">
        <v>460</v>
      </c>
      <c r="E123" t="s">
        <v>453</v>
      </c>
      <c r="F123" s="20">
        <v>601328536.56682563</v>
      </c>
      <c r="G123" s="20">
        <v>708933803.76779556</v>
      </c>
      <c r="H123" s="20">
        <v>754156414.42267144</v>
      </c>
      <c r="I123" s="20">
        <v>775393567.95412135</v>
      </c>
      <c r="J123" s="20">
        <v>691963457.84886706</v>
      </c>
      <c r="K123" s="20">
        <v>595849210.45656359</v>
      </c>
      <c r="L123" s="20">
        <v>782386364.46986008</v>
      </c>
      <c r="M123" s="20">
        <v>822605648.01977539</v>
      </c>
      <c r="N123" s="20">
        <v>834588062.28730023</v>
      </c>
      <c r="O123" s="20">
        <v>849972122.6836518</v>
      </c>
      <c r="P123" s="20">
        <v>866747276.79721475</v>
      </c>
      <c r="Q123" s="20">
        <v>883605909.52581322</v>
      </c>
      <c r="R123" s="20">
        <v>901723537.28449953</v>
      </c>
      <c r="S123" s="20">
        <v>919822756.37457645</v>
      </c>
      <c r="T123" s="20">
        <v>937961880.90100431</v>
      </c>
      <c r="U123" s="20">
        <v>956392416.05065918</v>
      </c>
      <c r="V123" s="20">
        <v>974990617.9936161</v>
      </c>
      <c r="W123" s="20">
        <v>993649742.43594551</v>
      </c>
      <c r="X123" s="20">
        <v>1012313973.7347672</v>
      </c>
      <c r="Y123" s="20">
        <v>1031340362.1090899</v>
      </c>
      <c r="Z123" s="20">
        <v>1049903196.8222194</v>
      </c>
    </row>
    <row r="124" spans="3:26" x14ac:dyDescent="0.25">
      <c r="C124" t="s">
        <v>72</v>
      </c>
      <c r="D124" t="s">
        <v>461</v>
      </c>
      <c r="E124" t="s">
        <v>454</v>
      </c>
      <c r="F124" s="20">
        <v>852684414.70866609</v>
      </c>
      <c r="G124" s="20">
        <v>1005268781.9942725</v>
      </c>
      <c r="H124" s="20">
        <v>1069394485.2545992</v>
      </c>
      <c r="I124" s="20">
        <v>1099508788.3815224</v>
      </c>
      <c r="J124" s="20">
        <v>981204815.96348858</v>
      </c>
      <c r="K124" s="20">
        <v>844914725.27399957</v>
      </c>
      <c r="L124" s="20">
        <v>1109424580.2350769</v>
      </c>
      <c r="M124" s="20">
        <v>1112266156.9520271</v>
      </c>
      <c r="N124" s="20">
        <v>1128467886.055675</v>
      </c>
      <c r="O124" s="20">
        <v>1149269067.9787009</v>
      </c>
      <c r="P124" s="20">
        <v>1171951183.3314054</v>
      </c>
      <c r="Q124" s="20">
        <v>1194746172.2567098</v>
      </c>
      <c r="R124" s="20">
        <v>1219243480.5948567</v>
      </c>
      <c r="S124" s="20">
        <v>1243715898.1008799</v>
      </c>
      <c r="T124" s="20">
        <v>1268242272.7690475</v>
      </c>
      <c r="U124" s="20">
        <v>1293162671.2015457</v>
      </c>
      <c r="V124" s="20">
        <v>1318309776.1978552</v>
      </c>
      <c r="W124" s="20">
        <v>1343539256.0652974</v>
      </c>
      <c r="X124" s="20">
        <v>1368775641.0441487</v>
      </c>
      <c r="Y124" s="20">
        <v>1394501707.8766921</v>
      </c>
      <c r="Z124" s="20">
        <v>1419600991.9360814</v>
      </c>
    </row>
    <row r="125" spans="3:26" x14ac:dyDescent="0.25">
      <c r="C125" t="s">
        <v>73</v>
      </c>
      <c r="D125" t="s">
        <v>455</v>
      </c>
      <c r="E125" t="s">
        <v>448</v>
      </c>
      <c r="F125" s="20">
        <v>396291656.95342237</v>
      </c>
      <c r="G125" s="20">
        <v>441842564.28090006</v>
      </c>
      <c r="H125" s="20">
        <v>478952437.96054494</v>
      </c>
      <c r="I125" s="20">
        <v>514597991.58730924</v>
      </c>
      <c r="J125" s="20">
        <v>480474551.77222407</v>
      </c>
      <c r="K125" s="20">
        <v>390669836.88315612</v>
      </c>
      <c r="L125" s="20">
        <v>442268509.34077388</v>
      </c>
      <c r="M125" s="20">
        <v>457244019.60307133</v>
      </c>
      <c r="N125" s="20">
        <v>461674314.3873378</v>
      </c>
      <c r="O125" s="20">
        <v>462233033.53155017</v>
      </c>
      <c r="P125" s="20">
        <v>462847258.507451</v>
      </c>
      <c r="Q125" s="20">
        <v>463521494.30574667</v>
      </c>
      <c r="R125" s="20">
        <v>464265327.6135245</v>
      </c>
      <c r="S125" s="20">
        <v>465001571.80894357</v>
      </c>
      <c r="T125" s="20">
        <v>465727176.20256478</v>
      </c>
      <c r="U125" s="20">
        <v>466439491.29150546</v>
      </c>
      <c r="V125" s="20">
        <v>467146850.05486381</v>
      </c>
      <c r="W125" s="20">
        <v>467845566.59115309</v>
      </c>
      <c r="X125" s="20">
        <v>468538206.82272357</v>
      </c>
      <c r="Y125" s="20">
        <v>469240860.00209749</v>
      </c>
      <c r="Z125" s="20">
        <v>469940423.20918173</v>
      </c>
    </row>
    <row r="126" spans="3:26" x14ac:dyDescent="0.25">
      <c r="C126" t="s">
        <v>73</v>
      </c>
      <c r="D126" t="s">
        <v>456</v>
      </c>
      <c r="E126" t="s">
        <v>449</v>
      </c>
      <c r="F126" s="20">
        <v>1103167706.7456179</v>
      </c>
      <c r="G126" s="20">
        <v>1229968988.3142123</v>
      </c>
      <c r="H126" s="20">
        <v>1333272738.2834051</v>
      </c>
      <c r="I126" s="20">
        <v>1432500221.2751484</v>
      </c>
      <c r="J126" s="20">
        <v>1337509887.2961919</v>
      </c>
      <c r="K126" s="20">
        <v>1087518095.541764</v>
      </c>
      <c r="L126" s="20">
        <v>1231154702.9934285</v>
      </c>
      <c r="M126" s="20">
        <v>1050611376.6074185</v>
      </c>
      <c r="N126" s="20">
        <v>1060790882.3035573</v>
      </c>
      <c r="O126" s="20">
        <v>1062074653.4718436</v>
      </c>
      <c r="P126" s="20">
        <v>1063485960.6072285</v>
      </c>
      <c r="Q126" s="20">
        <v>1065035154.8445208</v>
      </c>
      <c r="R126" s="20">
        <v>1066744263.5522282</v>
      </c>
      <c r="S126" s="20">
        <v>1068435934.7267141</v>
      </c>
      <c r="T126" s="20">
        <v>1070103158.7868925</v>
      </c>
      <c r="U126" s="20">
        <v>1071739847.959601</v>
      </c>
      <c r="V126" s="20">
        <v>1073365148.9635866</v>
      </c>
      <c r="W126" s="20">
        <v>1074970592.6885509</v>
      </c>
      <c r="X126" s="20">
        <v>1076562074.8643389</v>
      </c>
      <c r="Y126" s="20">
        <v>1078176563.8295538</v>
      </c>
      <c r="Z126" s="20">
        <v>1079783952.9533241</v>
      </c>
    </row>
    <row r="127" spans="3:26" x14ac:dyDescent="0.25">
      <c r="C127" t="s">
        <v>73</v>
      </c>
      <c r="D127" t="s">
        <v>458</v>
      </c>
      <c r="E127" t="s">
        <v>450</v>
      </c>
      <c r="F127" s="20">
        <v>133953909.23382504</v>
      </c>
      <c r="G127" s="20">
        <v>149350958.34803459</v>
      </c>
      <c r="H127" s="20">
        <v>161894781.97727168</v>
      </c>
      <c r="I127" s="20">
        <v>173943638.34688798</v>
      </c>
      <c r="J127" s="20">
        <v>162409284.59622836</v>
      </c>
      <c r="K127" s="20">
        <v>132053630.07778455</v>
      </c>
      <c r="L127" s="20">
        <v>149494935.65587792</v>
      </c>
      <c r="M127" s="20">
        <v>166280226.53483421</v>
      </c>
      <c r="N127" s="20">
        <v>167891336.55215803</v>
      </c>
      <c r="O127" s="20">
        <v>168094518.97092348</v>
      </c>
      <c r="P127" s="20">
        <v>168317886.50282648</v>
      </c>
      <c r="Q127" s="20">
        <v>168563077.42161822</v>
      </c>
      <c r="R127" s="20">
        <v>168833577.99815676</v>
      </c>
      <c r="S127" s="20">
        <v>169101318.73691049</v>
      </c>
      <c r="T127" s="20">
        <v>169365190.2317214</v>
      </c>
      <c r="U127" s="20">
        <v>169624228.97093999</v>
      </c>
      <c r="V127" s="20">
        <v>169881465.30508545</v>
      </c>
      <c r="W127" s="20">
        <v>170135558.82836145</v>
      </c>
      <c r="X127" s="20">
        <v>170387442.65772825</v>
      </c>
      <c r="Y127" s="20">
        <v>170642967.77086836</v>
      </c>
      <c r="Z127" s="20">
        <v>170897369.19234657</v>
      </c>
    </row>
    <row r="128" spans="3:26" x14ac:dyDescent="0.25">
      <c r="C128" t="s">
        <v>73</v>
      </c>
      <c r="D128" t="s">
        <v>459</v>
      </c>
      <c r="E128" t="s">
        <v>451</v>
      </c>
      <c r="F128" s="20">
        <v>175140130.07931519</v>
      </c>
      <c r="G128" s="20">
        <v>195271242.34116867</v>
      </c>
      <c r="H128" s="20">
        <v>211671860.39466423</v>
      </c>
      <c r="I128" s="20">
        <v>227425325.77653694</v>
      </c>
      <c r="J128" s="20">
        <v>212344554.87686053</v>
      </c>
      <c r="K128" s="20">
        <v>172655580.42727783</v>
      </c>
      <c r="L128" s="20">
        <v>195459487.72025749</v>
      </c>
      <c r="M128" s="20">
        <v>171136302.66036928</v>
      </c>
      <c r="N128" s="20">
        <v>172794463.80971146</v>
      </c>
      <c r="O128" s="20">
        <v>173003580.00252479</v>
      </c>
      <c r="P128" s="20">
        <v>173233470.79796612</v>
      </c>
      <c r="Q128" s="20">
        <v>173485822.31421283</v>
      </c>
      <c r="R128" s="20">
        <v>173764222.6357725</v>
      </c>
      <c r="S128" s="20">
        <v>174039782.52077341</v>
      </c>
      <c r="T128" s="20">
        <v>174311360.16377082</v>
      </c>
      <c r="U128" s="20">
        <v>174577963.91455647</v>
      </c>
      <c r="V128" s="20">
        <v>174842712.62252352</v>
      </c>
      <c r="W128" s="20">
        <v>175104226.73643586</v>
      </c>
      <c r="X128" s="20">
        <v>175363466.62416077</v>
      </c>
      <c r="Y128" s="20">
        <v>175626454.13633204</v>
      </c>
      <c r="Z128" s="20">
        <v>175888285.14035815</v>
      </c>
    </row>
    <row r="129" spans="3:26" x14ac:dyDescent="0.25">
      <c r="C129" t="s">
        <v>73</v>
      </c>
      <c r="D129" t="s">
        <v>457</v>
      </c>
      <c r="E129" t="s">
        <v>452</v>
      </c>
      <c r="F129" s="20">
        <v>120691975.71033186</v>
      </c>
      <c r="G129" s="20">
        <v>134564659.89201695</v>
      </c>
      <c r="H129" s="20">
        <v>145866598.48741767</v>
      </c>
      <c r="I129" s="20">
        <v>156722573.41653007</v>
      </c>
      <c r="J129" s="20">
        <v>146330163.44005838</v>
      </c>
      <c r="K129" s="20">
        <v>118979831.2342543</v>
      </c>
      <c r="L129" s="20">
        <v>134694382.91272202</v>
      </c>
      <c r="M129" s="20">
        <v>137347961.61964032</v>
      </c>
      <c r="N129" s="20">
        <v>138678743.28524053</v>
      </c>
      <c r="O129" s="20">
        <v>138846572.56738633</v>
      </c>
      <c r="P129" s="20">
        <v>139031074.81301239</v>
      </c>
      <c r="Q129" s="20">
        <v>139233603.24110925</v>
      </c>
      <c r="R129" s="20">
        <v>139457037.52177355</v>
      </c>
      <c r="S129" s="20">
        <v>139678192.1682201</v>
      </c>
      <c r="T129" s="20">
        <v>139896150.80766311</v>
      </c>
      <c r="U129" s="20">
        <v>140110117.57661468</v>
      </c>
      <c r="V129" s="20">
        <v>140322595.55361569</v>
      </c>
      <c r="W129" s="20">
        <v>140532477.55949205</v>
      </c>
      <c r="X129" s="20">
        <v>140740534.35162801</v>
      </c>
      <c r="Y129" s="20">
        <v>140951598.85498959</v>
      </c>
      <c r="Z129" s="20">
        <v>141161735.18569663</v>
      </c>
    </row>
    <row r="130" spans="3:26" x14ac:dyDescent="0.25">
      <c r="C130" t="s">
        <v>73</v>
      </c>
      <c r="D130" t="s">
        <v>460</v>
      </c>
      <c r="E130" t="s">
        <v>453</v>
      </c>
      <c r="F130" s="20">
        <v>313501649.81872016</v>
      </c>
      <c r="G130" s="20">
        <v>349536434.67310411</v>
      </c>
      <c r="H130" s="20">
        <v>378893617.49287862</v>
      </c>
      <c r="I130" s="20">
        <v>407092394.01167297</v>
      </c>
      <c r="J130" s="20">
        <v>380097743.75393015</v>
      </c>
      <c r="K130" s="20">
        <v>309054294.35188633</v>
      </c>
      <c r="L130" s="20">
        <v>349873394.77978194</v>
      </c>
      <c r="M130" s="20">
        <v>395852998.33807671</v>
      </c>
      <c r="N130" s="20">
        <v>399688467.80008477</v>
      </c>
      <c r="O130" s="20">
        <v>400172171.55340528</v>
      </c>
      <c r="P130" s="20">
        <v>400703928.750745</v>
      </c>
      <c r="Q130" s="20">
        <v>401287639.52857846</v>
      </c>
      <c r="R130" s="20">
        <v>401931603.43521011</v>
      </c>
      <c r="S130" s="20">
        <v>402568997.16759545</v>
      </c>
      <c r="T130" s="20">
        <v>403197179.6314615</v>
      </c>
      <c r="U130" s="20">
        <v>403813857.0545218</v>
      </c>
      <c r="V130" s="20">
        <v>404426243.60387284</v>
      </c>
      <c r="W130" s="20">
        <v>405031148.2587629</v>
      </c>
      <c r="X130" s="20">
        <v>405630792.43273103</v>
      </c>
      <c r="Y130" s="20">
        <v>406239105.18461436</v>
      </c>
      <c r="Z130" s="20">
        <v>406844742.83361357</v>
      </c>
    </row>
    <row r="131" spans="3:26" x14ac:dyDescent="0.25">
      <c r="C131" t="s">
        <v>73</v>
      </c>
      <c r="D131" t="s">
        <v>461</v>
      </c>
      <c r="E131" t="s">
        <v>454</v>
      </c>
      <c r="F131" s="20">
        <v>444545626.10994536</v>
      </c>
      <c r="G131" s="20">
        <v>495642983.98379445</v>
      </c>
      <c r="H131" s="20">
        <v>537271496.06654489</v>
      </c>
      <c r="I131" s="20">
        <v>577257386.95525467</v>
      </c>
      <c r="J131" s="20">
        <v>538978948.20577323</v>
      </c>
      <c r="K131" s="20">
        <v>438239271.9912976</v>
      </c>
      <c r="L131" s="20">
        <v>496120793.72318107</v>
      </c>
      <c r="M131" s="20">
        <v>535242973.64032358</v>
      </c>
      <c r="N131" s="20">
        <v>540429010.09519601</v>
      </c>
      <c r="O131" s="20">
        <v>541083038.32379401</v>
      </c>
      <c r="P131" s="20">
        <v>541802040.84430969</v>
      </c>
      <c r="Q131" s="20">
        <v>542591291.13112116</v>
      </c>
      <c r="R131" s="20">
        <v>543462011.21597493</v>
      </c>
      <c r="S131" s="20">
        <v>544323847.60002136</v>
      </c>
      <c r="T131" s="20">
        <v>545173229.1920768</v>
      </c>
      <c r="U131" s="20">
        <v>546007054.52390814</v>
      </c>
      <c r="V131" s="20">
        <v>546835078.05554271</v>
      </c>
      <c r="W131" s="20">
        <v>547652985.12612569</v>
      </c>
      <c r="X131" s="20">
        <v>548463779.36577594</v>
      </c>
      <c r="Y131" s="20">
        <v>549286294.61155748</v>
      </c>
      <c r="Z131" s="20">
        <v>550105192.78224158</v>
      </c>
    </row>
    <row r="132" spans="3:26" x14ac:dyDescent="0.25">
      <c r="C132" t="s">
        <v>74</v>
      </c>
      <c r="D132" t="s">
        <v>455</v>
      </c>
      <c r="E132" t="s">
        <v>448</v>
      </c>
      <c r="F132" s="20">
        <v>46164768.486101702</v>
      </c>
      <c r="G132" s="20">
        <v>49527834.351981446</v>
      </c>
      <c r="H132" s="20">
        <v>47525223.634109959</v>
      </c>
      <c r="I132" s="20">
        <v>47159778.404603727</v>
      </c>
      <c r="J132" s="20">
        <v>45885306.379089899</v>
      </c>
      <c r="K132" s="20">
        <v>53984882.305318236</v>
      </c>
      <c r="L132" s="20">
        <v>57440719.279711723</v>
      </c>
      <c r="M132" s="20">
        <v>47930925.256619461</v>
      </c>
      <c r="N132" s="20">
        <v>48960628.835595861</v>
      </c>
      <c r="O132" s="20">
        <v>49363338.015159391</v>
      </c>
      <c r="P132" s="20">
        <v>49774362.940971017</v>
      </c>
      <c r="Q132" s="20">
        <v>50170900.9896954</v>
      </c>
      <c r="R132" s="20">
        <v>50552328.88247931</v>
      </c>
      <c r="S132" s="20">
        <v>50895762.232524976</v>
      </c>
      <c r="T132" s="20">
        <v>51185348.310806602</v>
      </c>
      <c r="U132" s="20">
        <v>51514428.822228082</v>
      </c>
      <c r="V132" s="20">
        <v>51830739.48927407</v>
      </c>
      <c r="W132" s="20">
        <v>52115992.104045056</v>
      </c>
      <c r="X132" s="20">
        <v>52382720.603221484</v>
      </c>
      <c r="Y132" s="20">
        <v>52651426.169728026</v>
      </c>
      <c r="Z132" s="20">
        <v>52946854.180383496</v>
      </c>
    </row>
    <row r="133" spans="3:26" x14ac:dyDescent="0.25">
      <c r="C133" t="s">
        <v>74</v>
      </c>
      <c r="D133" t="s">
        <v>456</v>
      </c>
      <c r="E133" t="s">
        <v>449</v>
      </c>
      <c r="F133" s="20">
        <v>128510103.32836978</v>
      </c>
      <c r="G133" s="20">
        <v>137871959.91505304</v>
      </c>
      <c r="H133" s="20">
        <v>132297238.78637145</v>
      </c>
      <c r="I133" s="20">
        <v>131279939.10644682</v>
      </c>
      <c r="J133" s="20">
        <v>127732157.1710255</v>
      </c>
      <c r="K133" s="20">
        <v>150279163.75915441</v>
      </c>
      <c r="L133" s="20">
        <v>159899269.76702946</v>
      </c>
      <c r="M133" s="20">
        <v>110131074.89003013</v>
      </c>
      <c r="N133" s="20">
        <v>112497028.84071295</v>
      </c>
      <c r="O133" s="20">
        <v>113422335.30154096</v>
      </c>
      <c r="P133" s="20">
        <v>114366748.88512762</v>
      </c>
      <c r="Q133" s="20">
        <v>115277875.91443071</v>
      </c>
      <c r="R133" s="20">
        <v>116154284.27918535</v>
      </c>
      <c r="S133" s="20">
        <v>116943392.43412109</v>
      </c>
      <c r="T133" s="20">
        <v>117608775.50159982</v>
      </c>
      <c r="U133" s="20">
        <v>118364905.08295403</v>
      </c>
      <c r="V133" s="20">
        <v>119091693.34281862</v>
      </c>
      <c r="W133" s="20">
        <v>119747119.3941983</v>
      </c>
      <c r="X133" s="20">
        <v>120359982.5125469</v>
      </c>
      <c r="Y133" s="20">
        <v>120977388.34625153</v>
      </c>
      <c r="Z133" s="20">
        <v>121656194.44465093</v>
      </c>
    </row>
    <row r="134" spans="3:26" x14ac:dyDescent="0.25">
      <c r="C134" t="s">
        <v>74</v>
      </c>
      <c r="D134" t="s">
        <v>458</v>
      </c>
      <c r="E134" t="s">
        <v>450</v>
      </c>
      <c r="F134" s="20">
        <v>15604545.538829336</v>
      </c>
      <c r="G134" s="20">
        <v>16741323.999442702</v>
      </c>
      <c r="H134" s="20">
        <v>16064404.539682357</v>
      </c>
      <c r="I134" s="20">
        <v>15940877.293412406</v>
      </c>
      <c r="J134" s="20">
        <v>15510082.178170316</v>
      </c>
      <c r="K134" s="20">
        <v>18247888.638178598</v>
      </c>
      <c r="L134" s="20">
        <v>19416025.449217267</v>
      </c>
      <c r="M134" s="20">
        <v>17430441.444840617</v>
      </c>
      <c r="N134" s="20">
        <v>17804900.895452041</v>
      </c>
      <c r="O134" s="20">
        <v>17951349.117265005</v>
      </c>
      <c r="P134" s="20">
        <v>18100821.422741521</v>
      </c>
      <c r="Q134" s="20">
        <v>18245025.466413453</v>
      </c>
      <c r="R134" s="20">
        <v>18383734.588238318</v>
      </c>
      <c r="S134" s="20">
        <v>18508626.708849944</v>
      </c>
      <c r="T134" s="20">
        <v>18613936.864114091</v>
      </c>
      <c r="U134" s="20">
        <v>18733609.467016283</v>
      </c>
      <c r="V134" s="20">
        <v>18848638.219972864</v>
      </c>
      <c r="W134" s="20">
        <v>18952372.478640582</v>
      </c>
      <c r="X134" s="20">
        <v>19049370.303357575</v>
      </c>
      <c r="Y134" s="20">
        <v>19147087.103478141</v>
      </c>
      <c r="Z134" s="20">
        <v>19254521.721385594</v>
      </c>
    </row>
    <row r="135" spans="3:26" x14ac:dyDescent="0.25">
      <c r="C135" t="s">
        <v>74</v>
      </c>
      <c r="D135" t="s">
        <v>459</v>
      </c>
      <c r="E135" t="s">
        <v>451</v>
      </c>
      <c r="F135" s="20">
        <v>20402406.70190949</v>
      </c>
      <c r="G135" s="20">
        <v>21888705.449008051</v>
      </c>
      <c r="H135" s="20">
        <v>21003656.532453477</v>
      </c>
      <c r="I135" s="20">
        <v>20842148.905660041</v>
      </c>
      <c r="J135" s="20">
        <v>20278899.106138837</v>
      </c>
      <c r="K135" s="20">
        <v>23858486.908245023</v>
      </c>
      <c r="L135" s="20">
        <v>25385785.620211907</v>
      </c>
      <c r="M135" s="20">
        <v>17939483.032777686</v>
      </c>
      <c r="N135" s="20">
        <v>18324878.261118002</v>
      </c>
      <c r="O135" s="20">
        <v>18475603.381804593</v>
      </c>
      <c r="P135" s="20">
        <v>18629440.902010359</v>
      </c>
      <c r="Q135" s="20">
        <v>18777856.305194329</v>
      </c>
      <c r="R135" s="20">
        <v>18920616.31189543</v>
      </c>
      <c r="S135" s="20">
        <v>19049155.803320821</v>
      </c>
      <c r="T135" s="20">
        <v>19157541.454339404</v>
      </c>
      <c r="U135" s="20">
        <v>19280708.996369027</v>
      </c>
      <c r="V135" s="20">
        <v>19399097.068666354</v>
      </c>
      <c r="W135" s="20">
        <v>19505860.80033524</v>
      </c>
      <c r="X135" s="20">
        <v>19605691.366086178</v>
      </c>
      <c r="Y135" s="20">
        <v>19706261.904321112</v>
      </c>
      <c r="Z135" s="20">
        <v>19816834.061152797</v>
      </c>
    </row>
    <row r="136" spans="3:26" x14ac:dyDescent="0.25">
      <c r="C136" t="s">
        <v>74</v>
      </c>
      <c r="D136" t="s">
        <v>457</v>
      </c>
      <c r="E136" t="s">
        <v>452</v>
      </c>
      <c r="F136" s="20">
        <v>14059637.691167803</v>
      </c>
      <c r="G136" s="20">
        <v>15083870.870633179</v>
      </c>
      <c r="H136" s="20">
        <v>14473968.946437474</v>
      </c>
      <c r="I136" s="20">
        <v>14362671.355410451</v>
      </c>
      <c r="J136" s="20">
        <v>13974526.553348945</v>
      </c>
      <c r="K136" s="20">
        <v>16441280.025949141</v>
      </c>
      <c r="L136" s="20">
        <v>17493766.962915838</v>
      </c>
      <c r="M136" s="20">
        <v>14397596.469943635</v>
      </c>
      <c r="N136" s="20">
        <v>14706901.089756113</v>
      </c>
      <c r="O136" s="20">
        <v>14827867.756496958</v>
      </c>
      <c r="P136" s="20">
        <v>14951332.325337239</v>
      </c>
      <c r="Q136" s="20">
        <v>15070445.294259613</v>
      </c>
      <c r="R136" s="20">
        <v>15185019.441394931</v>
      </c>
      <c r="S136" s="20">
        <v>15288180.704437634</v>
      </c>
      <c r="T136" s="20">
        <v>15375167.205868391</v>
      </c>
      <c r="U136" s="20">
        <v>15474017.13176075</v>
      </c>
      <c r="V136" s="20">
        <v>15569031.22378765</v>
      </c>
      <c r="W136" s="20">
        <v>15654716.029943187</v>
      </c>
      <c r="X136" s="20">
        <v>15734836.5216219</v>
      </c>
      <c r="Y136" s="20">
        <v>15815550.889122125</v>
      </c>
      <c r="Z136" s="20">
        <v>15904292.203014208</v>
      </c>
    </row>
    <row r="137" spans="3:26" x14ac:dyDescent="0.25">
      <c r="C137" t="s">
        <v>74</v>
      </c>
      <c r="D137" t="s">
        <v>460</v>
      </c>
      <c r="E137" t="s">
        <v>453</v>
      </c>
      <c r="F137" s="20">
        <v>36520403.167592242</v>
      </c>
      <c r="G137" s="20">
        <v>39180884.858041361</v>
      </c>
      <c r="H137" s="20">
        <v>37596643.168918058</v>
      </c>
      <c r="I137" s="20">
        <v>37307543.763572641</v>
      </c>
      <c r="J137" s="20">
        <v>36299323.995036475</v>
      </c>
      <c r="K137" s="20">
        <v>42706802.858521655</v>
      </c>
      <c r="L137" s="20">
        <v>45440674.677337736</v>
      </c>
      <c r="M137" s="20">
        <v>41495568.367240414</v>
      </c>
      <c r="N137" s="20">
        <v>42387020.702671938</v>
      </c>
      <c r="O137" s="20">
        <v>42735660.88024468</v>
      </c>
      <c r="P137" s="20">
        <v>43091500.305800125</v>
      </c>
      <c r="Q137" s="20">
        <v>43434797.907984056</v>
      </c>
      <c r="R137" s="20">
        <v>43765014.091323875</v>
      </c>
      <c r="S137" s="20">
        <v>44062336.998822778</v>
      </c>
      <c r="T137" s="20">
        <v>44313042.338751011</v>
      </c>
      <c r="U137" s="20">
        <v>44597939.464915514</v>
      </c>
      <c r="V137" s="20">
        <v>44871781.26620397</v>
      </c>
      <c r="W137" s="20">
        <v>45118734.967072248</v>
      </c>
      <c r="X137" s="20">
        <v>45349651.658411078</v>
      </c>
      <c r="Y137" s="20">
        <v>45582279.969797373</v>
      </c>
      <c r="Z137" s="20">
        <v>45838042.885871261</v>
      </c>
    </row>
    <row r="138" spans="3:26" x14ac:dyDescent="0.25">
      <c r="C138" t="s">
        <v>74</v>
      </c>
      <c r="D138" t="s">
        <v>461</v>
      </c>
      <c r="E138" t="s">
        <v>454</v>
      </c>
      <c r="F138" s="20">
        <v>51785965.086029597</v>
      </c>
      <c r="G138" s="20">
        <v>55558530.555840179</v>
      </c>
      <c r="H138" s="20">
        <v>53312074.392027214</v>
      </c>
      <c r="I138" s="20">
        <v>52902131.1708939</v>
      </c>
      <c r="J138" s="20">
        <v>51472474.617189966</v>
      </c>
      <c r="K138" s="20">
        <v>60558285.504632927</v>
      </c>
      <c r="L138" s="20">
        <v>64434918.24357605</v>
      </c>
      <c r="M138" s="20">
        <v>56107220.354583643</v>
      </c>
      <c r="N138" s="20">
        <v>57312575.880190849</v>
      </c>
      <c r="O138" s="20">
        <v>57783981.190136634</v>
      </c>
      <c r="P138" s="20">
        <v>58265120.787594207</v>
      </c>
      <c r="Q138" s="20">
        <v>58729302.264576711</v>
      </c>
      <c r="R138" s="20">
        <v>59175796.020230956</v>
      </c>
      <c r="S138" s="20">
        <v>59577813.935490467</v>
      </c>
      <c r="T138" s="20">
        <v>59916799.044139557</v>
      </c>
      <c r="U138" s="20">
        <v>60302015.742333248</v>
      </c>
      <c r="V138" s="20">
        <v>60672284.252724759</v>
      </c>
      <c r="W138" s="20">
        <v>61006196.674151808</v>
      </c>
      <c r="X138" s="20">
        <v>61318425.044416219</v>
      </c>
      <c r="Y138" s="20">
        <v>61632967.739967525</v>
      </c>
      <c r="Z138" s="20">
        <v>61978791.326806694</v>
      </c>
    </row>
    <row r="140" spans="3:26" x14ac:dyDescent="0.25">
      <c r="C140" s="14" t="s">
        <v>100</v>
      </c>
    </row>
    <row r="141" spans="3:26" x14ac:dyDescent="0.25">
      <c r="C141" s="14" t="s">
        <v>77</v>
      </c>
    </row>
    <row r="142" spans="3:26" x14ac:dyDescent="0.25">
      <c r="C142" s="15" t="s">
        <v>90</v>
      </c>
      <c r="D142" s="15" t="s">
        <v>56</v>
      </c>
      <c r="E142" s="15" t="s">
        <v>40</v>
      </c>
      <c r="F142" s="15">
        <v>2006</v>
      </c>
      <c r="G142" s="15">
        <v>2007</v>
      </c>
      <c r="H142" s="15">
        <v>2008</v>
      </c>
      <c r="I142" s="15">
        <v>2009</v>
      </c>
      <c r="J142" s="15">
        <v>2010</v>
      </c>
      <c r="K142" s="15">
        <v>2011</v>
      </c>
      <c r="L142" s="15">
        <v>2012</v>
      </c>
      <c r="M142" s="15">
        <v>2013</v>
      </c>
      <c r="N142" s="15">
        <v>2014</v>
      </c>
      <c r="O142" s="15">
        <v>2015</v>
      </c>
      <c r="P142" s="15">
        <v>2016</v>
      </c>
      <c r="Q142" s="15">
        <v>2017</v>
      </c>
      <c r="R142" s="15">
        <v>2018</v>
      </c>
      <c r="S142" s="15">
        <v>2019</v>
      </c>
      <c r="T142" s="15">
        <v>2020</v>
      </c>
      <c r="U142" s="15">
        <v>2021</v>
      </c>
      <c r="V142" s="15">
        <v>2022</v>
      </c>
      <c r="W142" s="15">
        <v>2023</v>
      </c>
      <c r="X142" s="15">
        <v>2024</v>
      </c>
      <c r="Y142" s="15">
        <v>2025</v>
      </c>
      <c r="Z142" s="15">
        <v>2026</v>
      </c>
    </row>
    <row r="143" spans="3:26" x14ac:dyDescent="0.25">
      <c r="C143" t="s">
        <v>72</v>
      </c>
      <c r="D143" t="s">
        <v>455</v>
      </c>
      <c r="E143" t="s">
        <v>448</v>
      </c>
      <c r="F143" s="20">
        <v>919733926.90908813</v>
      </c>
      <c r="G143" s="20">
        <v>1084195569.2660277</v>
      </c>
      <c r="H143" s="20">
        <v>1152611308.9342384</v>
      </c>
      <c r="I143" s="20">
        <v>1177260350.5123773</v>
      </c>
      <c r="J143" s="20">
        <v>1100673662.1686096</v>
      </c>
      <c r="K143" s="20">
        <v>1072868375.2012799</v>
      </c>
      <c r="L143" s="20">
        <v>1085168840.6721678</v>
      </c>
      <c r="M143" s="20">
        <v>1094590050.6676304</v>
      </c>
      <c r="N143" s="20">
        <v>1104234387.5818002</v>
      </c>
      <c r="O143" s="20">
        <v>1114155837.4548416</v>
      </c>
      <c r="P143" s="20">
        <v>1124199763.3500559</v>
      </c>
      <c r="Q143" s="20">
        <v>1134340771.8337367</v>
      </c>
      <c r="R143" s="20">
        <v>1144261729.5263548</v>
      </c>
      <c r="S143" s="20">
        <v>1154077991.2145863</v>
      </c>
      <c r="T143" s="20">
        <v>1163321416.4128242</v>
      </c>
      <c r="U143" s="20">
        <v>1171753974.3639231</v>
      </c>
      <c r="V143" s="20">
        <v>1179696658.987606</v>
      </c>
      <c r="W143" s="20">
        <v>1186532529.2477756</v>
      </c>
      <c r="X143" s="20">
        <v>1193408010.6417549</v>
      </c>
    </row>
    <row r="144" spans="3:26" x14ac:dyDescent="0.25">
      <c r="C144" t="s">
        <v>72</v>
      </c>
      <c r="D144" t="s">
        <v>456</v>
      </c>
      <c r="E144" t="s">
        <v>449</v>
      </c>
      <c r="F144" s="20">
        <v>2077372994.4356444</v>
      </c>
      <c r="G144" s="20">
        <v>2448837136.8980222</v>
      </c>
      <c r="H144" s="20">
        <v>2603365534.5387554</v>
      </c>
      <c r="I144" s="20">
        <v>2659039520.0415301</v>
      </c>
      <c r="J144" s="20">
        <v>2486055667.3817945</v>
      </c>
      <c r="K144" s="20">
        <v>2423252773.4594374</v>
      </c>
      <c r="L144" s="20">
        <v>2451035433.2489753</v>
      </c>
      <c r="M144" s="20">
        <v>2472314812.6943479</v>
      </c>
      <c r="N144" s="20">
        <v>2494098161.6266479</v>
      </c>
      <c r="O144" s="20">
        <v>2516507416.5523286</v>
      </c>
      <c r="P144" s="20">
        <v>2539193304.0708537</v>
      </c>
      <c r="Q144" s="20">
        <v>2562098468.8625226</v>
      </c>
      <c r="R144" s="20">
        <v>2584506612.1163492</v>
      </c>
      <c r="S144" s="20">
        <v>2606678281.9230461</v>
      </c>
      <c r="T144" s="20">
        <v>2627556104.6510139</v>
      </c>
      <c r="U144" s="20">
        <v>2646602448.0000052</v>
      </c>
      <c r="V144" s="20">
        <v>2664542330.4571075</v>
      </c>
      <c r="W144" s="20">
        <v>2679982287.4451742</v>
      </c>
      <c r="X144" s="20">
        <v>2695511712.8080044</v>
      </c>
    </row>
    <row r="145" spans="3:24" x14ac:dyDescent="0.25">
      <c r="C145" t="s">
        <v>72</v>
      </c>
      <c r="D145" t="s">
        <v>458</v>
      </c>
      <c r="E145" t="s">
        <v>450</v>
      </c>
      <c r="F145" s="20">
        <v>232453980.09095067</v>
      </c>
      <c r="G145" s="20">
        <v>274020092.00621104</v>
      </c>
      <c r="H145" s="20">
        <v>291311517.84301609</v>
      </c>
      <c r="I145" s="20">
        <v>297541328.06598073</v>
      </c>
      <c r="J145" s="20">
        <v>278184772.86384374</v>
      </c>
      <c r="K145" s="20">
        <v>271157251.71449542</v>
      </c>
      <c r="L145" s="20">
        <v>274266077.07368195</v>
      </c>
      <c r="M145" s="20">
        <v>276647198.06600827</v>
      </c>
      <c r="N145" s="20">
        <v>279084712.25945657</v>
      </c>
      <c r="O145" s="20">
        <v>281592264.11090553</v>
      </c>
      <c r="P145" s="20">
        <v>284130770.60911363</v>
      </c>
      <c r="Q145" s="20">
        <v>286693813.80584532</v>
      </c>
      <c r="R145" s="20">
        <v>289201241.26338542</v>
      </c>
      <c r="S145" s="20">
        <v>291682207.80412412</v>
      </c>
      <c r="T145" s="20">
        <v>294018395.38418263</v>
      </c>
      <c r="U145" s="20">
        <v>296149643.99938601</v>
      </c>
      <c r="V145" s="20">
        <v>298157081.80217218</v>
      </c>
      <c r="W145" s="20">
        <v>299884782.82838303</v>
      </c>
      <c r="X145" s="20">
        <v>301622495.19096041</v>
      </c>
    </row>
    <row r="146" spans="3:24" x14ac:dyDescent="0.25">
      <c r="C146" t="s">
        <v>72</v>
      </c>
      <c r="D146" t="s">
        <v>459</v>
      </c>
      <c r="E146" t="s">
        <v>451</v>
      </c>
      <c r="F146" s="20">
        <v>634036496.94617856</v>
      </c>
      <c r="G146" s="20">
        <v>747411333.4626925</v>
      </c>
      <c r="H146" s="20">
        <v>794575056.19388831</v>
      </c>
      <c r="I146" s="20">
        <v>811567353.11589646</v>
      </c>
      <c r="J146" s="20">
        <v>758770827.76276469</v>
      </c>
      <c r="K146" s="20">
        <v>739602711.60487103</v>
      </c>
      <c r="L146" s="20">
        <v>748082277.06374109</v>
      </c>
      <c r="M146" s="20">
        <v>754576971.67894578</v>
      </c>
      <c r="N146" s="20">
        <v>761225483.18159187</v>
      </c>
      <c r="O146" s="20">
        <v>768065027.89999831</v>
      </c>
      <c r="P146" s="20">
        <v>774989003.84985816</v>
      </c>
      <c r="Q146" s="20">
        <v>781979905.57303667</v>
      </c>
      <c r="R146" s="20">
        <v>788819110.99728167</v>
      </c>
      <c r="S146" s="20">
        <v>795586142.19165051</v>
      </c>
      <c r="T146" s="20">
        <v>801958277.39402437</v>
      </c>
      <c r="U146" s="20">
        <v>807771425.46563935</v>
      </c>
      <c r="V146" s="20">
        <v>813246869.81732512</v>
      </c>
      <c r="W146" s="20">
        <v>817959310.12916863</v>
      </c>
      <c r="X146" s="20">
        <v>822699057.14764309</v>
      </c>
    </row>
    <row r="147" spans="3:24" x14ac:dyDescent="0.25">
      <c r="C147" t="s">
        <v>72</v>
      </c>
      <c r="D147" t="s">
        <v>457</v>
      </c>
      <c r="E147" t="s">
        <v>452</v>
      </c>
      <c r="F147" s="20">
        <v>264393657.52515396</v>
      </c>
      <c r="G147" s="20">
        <v>311671042.72662765</v>
      </c>
      <c r="H147" s="20">
        <v>331338347.70901203</v>
      </c>
      <c r="I147" s="20">
        <v>338424147.27197397</v>
      </c>
      <c r="J147" s="20">
        <v>316407959.70238209</v>
      </c>
      <c r="K147" s="20">
        <v>308414842.01394928</v>
      </c>
      <c r="L147" s="20">
        <v>311950826.67207682</v>
      </c>
      <c r="M147" s="20">
        <v>314659118.81628853</v>
      </c>
      <c r="N147" s="20">
        <v>317431552.70889437</v>
      </c>
      <c r="O147" s="20">
        <v>320283647.58453023</v>
      </c>
      <c r="P147" s="20">
        <v>323170950.34204811</v>
      </c>
      <c r="Q147" s="20">
        <v>326086161.19330448</v>
      </c>
      <c r="R147" s="20">
        <v>328938114.58304054</v>
      </c>
      <c r="S147" s="20">
        <v>331759971.26902539</v>
      </c>
      <c r="T147" s="20">
        <v>334417156.05336344</v>
      </c>
      <c r="U147" s="20">
        <v>336841242.81775683</v>
      </c>
      <c r="V147" s="20">
        <v>339124506.89749092</v>
      </c>
      <c r="W147" s="20">
        <v>341089597.76515913</v>
      </c>
      <c r="X147" s="20">
        <v>343066075.54836917</v>
      </c>
    </row>
    <row r="148" spans="3:24" x14ac:dyDescent="0.25">
      <c r="C148" t="s">
        <v>72</v>
      </c>
      <c r="D148" t="s">
        <v>460</v>
      </c>
      <c r="E148" t="s">
        <v>453</v>
      </c>
      <c r="F148" s="20">
        <v>796533055.65032125</v>
      </c>
      <c r="G148" s="20">
        <v>938964611.87668192</v>
      </c>
      <c r="H148" s="20">
        <v>998215876.37622845</v>
      </c>
      <c r="I148" s="20">
        <v>1019563111.5196238</v>
      </c>
      <c r="J148" s="20">
        <v>953235419.23408079</v>
      </c>
      <c r="K148" s="20">
        <v>929154726.39093149</v>
      </c>
      <c r="L148" s="20">
        <v>939807510.92001212</v>
      </c>
      <c r="M148" s="20">
        <v>947966724.10770929</v>
      </c>
      <c r="N148" s="20">
        <v>956319175.754004</v>
      </c>
      <c r="O148" s="20">
        <v>964911620.32154715</v>
      </c>
      <c r="P148" s="20">
        <v>973610134.91361713</v>
      </c>
      <c r="Q148" s="20">
        <v>982392727.61630046</v>
      </c>
      <c r="R148" s="20">
        <v>990984745.93233216</v>
      </c>
      <c r="S148" s="20">
        <v>999486092.55968451</v>
      </c>
      <c r="T148" s="20">
        <v>1007491335.7092671</v>
      </c>
      <c r="U148" s="20">
        <v>1014794329.4939046</v>
      </c>
      <c r="V148" s="20">
        <v>1021673069.821154</v>
      </c>
      <c r="W148" s="20">
        <v>1027593256.5915396</v>
      </c>
      <c r="X148" s="20">
        <v>1033547748.476185</v>
      </c>
    </row>
    <row r="149" spans="3:24" x14ac:dyDescent="0.25">
      <c r="C149" t="s">
        <v>72</v>
      </c>
      <c r="D149" t="s">
        <v>461</v>
      </c>
      <c r="E149" t="s">
        <v>454</v>
      </c>
      <c r="F149" s="20">
        <v>1055292288.4426626</v>
      </c>
      <c r="G149" s="20">
        <v>1243993713.7637367</v>
      </c>
      <c r="H149" s="20">
        <v>1322493158.404861</v>
      </c>
      <c r="I149" s="20">
        <v>1350775189.4726171</v>
      </c>
      <c r="J149" s="20">
        <v>1262900490.8865244</v>
      </c>
      <c r="K149" s="20">
        <v>1230997019.6150351</v>
      </c>
      <c r="L149" s="20">
        <v>1245110434.3493447</v>
      </c>
      <c r="M149" s="20">
        <v>1255920223.9690695</v>
      </c>
      <c r="N149" s="20">
        <v>1266986026.8876047</v>
      </c>
      <c r="O149" s="20">
        <v>1278369786.0758486</v>
      </c>
      <c r="P149" s="20">
        <v>1289894072.8644526</v>
      </c>
      <c r="Q149" s="20">
        <v>1301529751.1152537</v>
      </c>
      <c r="R149" s="20">
        <v>1312912945.5812557</v>
      </c>
      <c r="S149" s="20">
        <v>1324176013.0378828</v>
      </c>
      <c r="T149" s="20">
        <v>1334781814.395324</v>
      </c>
      <c r="U149" s="20">
        <v>1344457235.8593843</v>
      </c>
      <c r="V149" s="20">
        <v>1353570582.2171438</v>
      </c>
      <c r="W149" s="20">
        <v>1361413982.3128591</v>
      </c>
      <c r="X149" s="20">
        <v>1369302831.7747693</v>
      </c>
    </row>
    <row r="150" spans="3:24" x14ac:dyDescent="0.25">
      <c r="C150" t="s">
        <v>73</v>
      </c>
      <c r="D150" t="s">
        <v>455</v>
      </c>
      <c r="E150" t="s">
        <v>448</v>
      </c>
      <c r="F150" s="20">
        <v>661291263.30619121</v>
      </c>
      <c r="G150" s="20">
        <v>737375604.62494361</v>
      </c>
      <c r="H150" s="20">
        <v>799136880.40451276</v>
      </c>
      <c r="I150" s="20">
        <v>855073908.38546443</v>
      </c>
      <c r="J150" s="20">
        <v>797234664.59159243</v>
      </c>
      <c r="K150" s="20">
        <v>752299899.31228042</v>
      </c>
      <c r="L150" s="20">
        <v>752467625.17210686</v>
      </c>
      <c r="M150" s="20">
        <v>753138267.14056289</v>
      </c>
      <c r="N150" s="20">
        <v>753782192.9404248</v>
      </c>
      <c r="O150" s="20">
        <v>754428533.5004878</v>
      </c>
      <c r="P150" s="20">
        <v>755051218.63896322</v>
      </c>
      <c r="Q150" s="20">
        <v>755783967.62456548</v>
      </c>
      <c r="R150" s="20">
        <v>756381105.52295172</v>
      </c>
      <c r="S150" s="20">
        <v>756811517.30299616</v>
      </c>
      <c r="T150" s="20">
        <v>757029291.75960159</v>
      </c>
      <c r="U150" s="20">
        <v>756955987.63782871</v>
      </c>
      <c r="V150" s="20">
        <v>756466483.44572997</v>
      </c>
      <c r="W150" s="20">
        <v>753164507.24548948</v>
      </c>
      <c r="X150" s="20">
        <v>749876944.17136276</v>
      </c>
    </row>
    <row r="151" spans="3:24" x14ac:dyDescent="0.25">
      <c r="C151" t="s">
        <v>73</v>
      </c>
      <c r="D151" t="s">
        <v>456</v>
      </c>
      <c r="E151" t="s">
        <v>449</v>
      </c>
      <c r="F151" s="20">
        <v>1493636987.4548535</v>
      </c>
      <c r="G151" s="20">
        <v>1665486205.2891579</v>
      </c>
      <c r="H151" s="20">
        <v>1804984382.5908761</v>
      </c>
      <c r="I151" s="20">
        <v>1931327521.5323038</v>
      </c>
      <c r="J151" s="20">
        <v>1800687909.835294</v>
      </c>
      <c r="K151" s="20">
        <v>1699195222.4705338</v>
      </c>
      <c r="L151" s="20">
        <v>1699574059.3944287</v>
      </c>
      <c r="M151" s="20">
        <v>1701088816.5143359</v>
      </c>
      <c r="N151" s="20">
        <v>1702543230.6964343</v>
      </c>
      <c r="O151" s="20">
        <v>1704003099.0185649</v>
      </c>
      <c r="P151" s="20">
        <v>1705409537.612227</v>
      </c>
      <c r="Q151" s="20">
        <v>1707064573.8241732</v>
      </c>
      <c r="R151" s="20">
        <v>1708413309.7006788</v>
      </c>
      <c r="S151" s="20">
        <v>1709385466.7367425</v>
      </c>
      <c r="T151" s="20">
        <v>1709877346.7922609</v>
      </c>
      <c r="U151" s="20">
        <v>1709711777.16555</v>
      </c>
      <c r="V151" s="20">
        <v>1708606150.0275509</v>
      </c>
      <c r="W151" s="20">
        <v>1701148084.1826808</v>
      </c>
      <c r="X151" s="20">
        <v>1693722572.795223</v>
      </c>
    </row>
    <row r="152" spans="3:24" x14ac:dyDescent="0.25">
      <c r="C152" t="s">
        <v>73</v>
      </c>
      <c r="D152" t="s">
        <v>458</v>
      </c>
      <c r="E152" t="s">
        <v>450</v>
      </c>
      <c r="F152" s="20">
        <v>167135061.19263944</v>
      </c>
      <c r="G152" s="20">
        <v>186364652.97423145</v>
      </c>
      <c r="H152" s="20">
        <v>201974226.51546583</v>
      </c>
      <c r="I152" s="20">
        <v>216111776.9615269</v>
      </c>
      <c r="J152" s="20">
        <v>201493459.60694119</v>
      </c>
      <c r="K152" s="20">
        <v>190136626.14888698</v>
      </c>
      <c r="L152" s="20">
        <v>190179017.26064238</v>
      </c>
      <c r="M152" s="20">
        <v>190348515.62339991</v>
      </c>
      <c r="N152" s="20">
        <v>190511261.72929186</v>
      </c>
      <c r="O152" s="20">
        <v>190674618.14279917</v>
      </c>
      <c r="P152" s="20">
        <v>190831995.87406164</v>
      </c>
      <c r="Q152" s="20">
        <v>191017191.19319406</v>
      </c>
      <c r="R152" s="20">
        <v>191168112.10312453</v>
      </c>
      <c r="S152" s="20">
        <v>191276894.57642698</v>
      </c>
      <c r="T152" s="20">
        <v>191331934.99379009</v>
      </c>
      <c r="U152" s="20">
        <v>191313408.0759885</v>
      </c>
      <c r="V152" s="20">
        <v>191189690.55900297</v>
      </c>
      <c r="W152" s="20">
        <v>190355147.55971292</v>
      </c>
      <c r="X152" s="20">
        <v>189524247.34061474</v>
      </c>
    </row>
    <row r="153" spans="3:24" x14ac:dyDescent="0.25">
      <c r="C153" t="s">
        <v>73</v>
      </c>
      <c r="D153" t="s">
        <v>459</v>
      </c>
      <c r="E153" t="s">
        <v>451</v>
      </c>
      <c r="F153" s="20">
        <v>455874012.88635391</v>
      </c>
      <c r="G153" s="20">
        <v>508324235.53315586</v>
      </c>
      <c r="H153" s="20">
        <v>550900573.96812546</v>
      </c>
      <c r="I153" s="20">
        <v>589461853.73934412</v>
      </c>
      <c r="J153" s="20">
        <v>549589244.44643116</v>
      </c>
      <c r="K153" s="20">
        <v>518612588.76891381</v>
      </c>
      <c r="L153" s="20">
        <v>518728213.85732287</v>
      </c>
      <c r="M153" s="20">
        <v>519190533.96093577</v>
      </c>
      <c r="N153" s="20">
        <v>519634436.75335515</v>
      </c>
      <c r="O153" s="20">
        <v>520080004.20775336</v>
      </c>
      <c r="P153" s="20">
        <v>520509264.33652365</v>
      </c>
      <c r="Q153" s="20">
        <v>521014399.12211692</v>
      </c>
      <c r="R153" s="20">
        <v>521426047.7633267</v>
      </c>
      <c r="S153" s="20">
        <v>521722760.50739259</v>
      </c>
      <c r="T153" s="20">
        <v>521872887.57082987</v>
      </c>
      <c r="U153" s="20">
        <v>521822353.94667971</v>
      </c>
      <c r="V153" s="20">
        <v>521484904.69737148</v>
      </c>
      <c r="W153" s="20">
        <v>519208623.08836752</v>
      </c>
      <c r="X153" s="20">
        <v>516942277.4485867</v>
      </c>
    </row>
    <row r="154" spans="3:24" x14ac:dyDescent="0.25">
      <c r="C154" t="s">
        <v>73</v>
      </c>
      <c r="D154" t="s">
        <v>457</v>
      </c>
      <c r="E154" t="s">
        <v>452</v>
      </c>
      <c r="F154" s="20">
        <v>190099778.51152584</v>
      </c>
      <c r="G154" s="20">
        <v>211971557.61318502</v>
      </c>
      <c r="H154" s="20">
        <v>229725920.17286268</v>
      </c>
      <c r="I154" s="20">
        <v>245806000.49421474</v>
      </c>
      <c r="J154" s="20">
        <v>229179094.85581645</v>
      </c>
      <c r="K154" s="20">
        <v>216261808.02465892</v>
      </c>
      <c r="L154" s="20">
        <v>216310023.76645511</v>
      </c>
      <c r="M154" s="20">
        <v>216502811.56925571</v>
      </c>
      <c r="N154" s="20">
        <v>216687919.34055698</v>
      </c>
      <c r="O154" s="20">
        <v>216873721.27705422</v>
      </c>
      <c r="P154" s="20">
        <v>217052723.04749161</v>
      </c>
      <c r="Q154" s="20">
        <v>217263364.60227507</v>
      </c>
      <c r="R154" s="20">
        <v>217435022.37022522</v>
      </c>
      <c r="S154" s="20">
        <v>217558751.78961313</v>
      </c>
      <c r="T154" s="20">
        <v>217621354.87884676</v>
      </c>
      <c r="U154" s="20">
        <v>217600282.3226431</v>
      </c>
      <c r="V154" s="20">
        <v>217459565.75240868</v>
      </c>
      <c r="W154" s="20">
        <v>216510354.74789944</v>
      </c>
      <c r="X154" s="20">
        <v>215565287.04942483</v>
      </c>
    </row>
    <row r="155" spans="3:24" x14ac:dyDescent="0.25">
      <c r="C155" t="s">
        <v>73</v>
      </c>
      <c r="D155" t="s">
        <v>460</v>
      </c>
      <c r="E155" t="s">
        <v>453</v>
      </c>
      <c r="F155" s="20">
        <v>572709492.63156605</v>
      </c>
      <c r="G155" s="20">
        <v>638602128.64798021</v>
      </c>
      <c r="H155" s="20">
        <v>692090312.86979055</v>
      </c>
      <c r="I155" s="20">
        <v>740534423.19134998</v>
      </c>
      <c r="J155" s="20">
        <v>690442904.05987108</v>
      </c>
      <c r="K155" s="20">
        <v>651527273.30441439</v>
      </c>
      <c r="L155" s="20">
        <v>651672531.82726574</v>
      </c>
      <c r="M155" s="20">
        <v>652253339.47255599</v>
      </c>
      <c r="N155" s="20">
        <v>652811009.65299594</v>
      </c>
      <c r="O155" s="20">
        <v>653370771.12991345</v>
      </c>
      <c r="P155" s="20">
        <v>653910045.89356673</v>
      </c>
      <c r="Q155" s="20">
        <v>654544641.15144527</v>
      </c>
      <c r="R155" s="20">
        <v>655061790.79758763</v>
      </c>
      <c r="S155" s="20">
        <v>655434547.74426115</v>
      </c>
      <c r="T155" s="20">
        <v>655623150.71767271</v>
      </c>
      <c r="U155" s="20">
        <v>655559665.88320136</v>
      </c>
      <c r="V155" s="20">
        <v>655135732.11444676</v>
      </c>
      <c r="W155" s="20">
        <v>652276064.64376724</v>
      </c>
      <c r="X155" s="20">
        <v>649428879.62159705</v>
      </c>
    </row>
    <row r="156" spans="3:24" x14ac:dyDescent="0.25">
      <c r="C156" t="s">
        <v>73</v>
      </c>
      <c r="D156" t="s">
        <v>461</v>
      </c>
      <c r="E156" t="s">
        <v>454</v>
      </c>
      <c r="F156" s="20">
        <v>758758104.01686978</v>
      </c>
      <c r="G156" s="20">
        <v>846056415.31734574</v>
      </c>
      <c r="H156" s="20">
        <v>916920603.47836637</v>
      </c>
      <c r="I156" s="20">
        <v>981102115.69579554</v>
      </c>
      <c r="J156" s="20">
        <v>914738022.60405326</v>
      </c>
      <c r="K156" s="20">
        <v>863180381.97031128</v>
      </c>
      <c r="L156" s="20">
        <v>863372828.72177792</v>
      </c>
      <c r="M156" s="20">
        <v>864142315.71895337</v>
      </c>
      <c r="N156" s="20">
        <v>864881148.8869406</v>
      </c>
      <c r="O156" s="20">
        <v>865622752.7234267</v>
      </c>
      <c r="P156" s="20">
        <v>866337214.59716594</v>
      </c>
      <c r="Q156" s="20">
        <v>867177962.48222971</v>
      </c>
      <c r="R156" s="20">
        <v>867863111.74210489</v>
      </c>
      <c r="S156" s="20">
        <v>868356961.34256721</v>
      </c>
      <c r="T156" s="20">
        <v>868606833.2869978</v>
      </c>
      <c r="U156" s="20">
        <v>868522724.9681083</v>
      </c>
      <c r="V156" s="20">
        <v>867961073.40348876</v>
      </c>
      <c r="W156" s="20">
        <v>864172423.31808257</v>
      </c>
      <c r="X156" s="20">
        <v>860400310.69029903</v>
      </c>
    </row>
    <row r="157" spans="3:24" x14ac:dyDescent="0.25">
      <c r="C157" t="s">
        <v>74</v>
      </c>
      <c r="D157" t="s">
        <v>455</v>
      </c>
      <c r="E157" t="s">
        <v>448</v>
      </c>
      <c r="F157" s="20">
        <v>48073289.097141959</v>
      </c>
      <c r="G157" s="20">
        <v>51512335.20521944</v>
      </c>
      <c r="H157" s="20">
        <v>49434364.839319937</v>
      </c>
      <c r="I157" s="20">
        <v>48611257.680282727</v>
      </c>
      <c r="J157" s="20">
        <v>47025647.691000067</v>
      </c>
      <c r="K157" s="20">
        <v>41662333.010917418</v>
      </c>
      <c r="L157" s="20">
        <v>41973135.719753474</v>
      </c>
      <c r="M157" s="20">
        <v>42327414.878655687</v>
      </c>
      <c r="N157" s="20">
        <v>42676821.451368719</v>
      </c>
      <c r="O157" s="20">
        <v>43042514.581896536</v>
      </c>
      <c r="P157" s="20">
        <v>43488866.855395645</v>
      </c>
      <c r="Q157" s="20">
        <v>43913210.973660849</v>
      </c>
      <c r="R157" s="20">
        <v>44284216.576631039</v>
      </c>
      <c r="S157" s="20">
        <v>44565829.910246678</v>
      </c>
      <c r="T157" s="20">
        <v>44847769.313392654</v>
      </c>
      <c r="U157" s="20">
        <v>45014030.936460242</v>
      </c>
      <c r="V157" s="20">
        <v>45046131.866496354</v>
      </c>
      <c r="W157" s="20">
        <v>44885001.852809899</v>
      </c>
      <c r="X157" s="20">
        <v>44724448.201182395</v>
      </c>
    </row>
    <row r="158" spans="3:24" x14ac:dyDescent="0.25">
      <c r="C158" t="s">
        <v>74</v>
      </c>
      <c r="D158" t="s">
        <v>456</v>
      </c>
      <c r="E158" t="s">
        <v>449</v>
      </c>
      <c r="F158" s="20">
        <v>108581568.64965966</v>
      </c>
      <c r="G158" s="20">
        <v>116349229.82048145</v>
      </c>
      <c r="H158" s="20">
        <v>111655785.99389108</v>
      </c>
      <c r="I158" s="20">
        <v>109796660.72550292</v>
      </c>
      <c r="J158" s="20">
        <v>106215295.20763747</v>
      </c>
      <c r="K158" s="20">
        <v>94101351.434238702</v>
      </c>
      <c r="L158" s="20">
        <v>94803351.366005152</v>
      </c>
      <c r="M158" s="20">
        <v>95603550.136173576</v>
      </c>
      <c r="N158" s="20">
        <v>96392743.354990348</v>
      </c>
      <c r="O158" s="20">
        <v>97218722.490241066</v>
      </c>
      <c r="P158" s="20">
        <v>98226883.798466519</v>
      </c>
      <c r="Q158" s="20">
        <v>99185336.004958719</v>
      </c>
      <c r="R158" s="20">
        <v>100023314.24828035</v>
      </c>
      <c r="S158" s="20">
        <v>100659385.0911731</v>
      </c>
      <c r="T158" s="20">
        <v>101296192.41666892</v>
      </c>
      <c r="U158" s="20">
        <v>101671722.11679903</v>
      </c>
      <c r="V158" s="20">
        <v>101744227.43948229</v>
      </c>
      <c r="W158" s="20">
        <v>101380288.33793126</v>
      </c>
      <c r="X158" s="20">
        <v>101017651.04654649</v>
      </c>
    </row>
    <row r="159" spans="3:24" x14ac:dyDescent="0.25">
      <c r="C159" t="s">
        <v>74</v>
      </c>
      <c r="D159" t="s">
        <v>458</v>
      </c>
      <c r="E159" t="s">
        <v>450</v>
      </c>
      <c r="F159" s="20">
        <v>12150065.426256847</v>
      </c>
      <c r="G159" s="20">
        <v>13019251.537750509</v>
      </c>
      <c r="H159" s="20">
        <v>12494064.341832124</v>
      </c>
      <c r="I159" s="20">
        <v>12286031.855955945</v>
      </c>
      <c r="J159" s="20">
        <v>11885284.050425492</v>
      </c>
      <c r="K159" s="20">
        <v>10529757.405828126</v>
      </c>
      <c r="L159" s="20">
        <v>10608309.826890582</v>
      </c>
      <c r="M159" s="20">
        <v>10697850.506146437</v>
      </c>
      <c r="N159" s="20">
        <v>10786159.685704527</v>
      </c>
      <c r="O159" s="20">
        <v>10878585.137453154</v>
      </c>
      <c r="P159" s="20">
        <v>10991396.418478964</v>
      </c>
      <c r="Q159" s="20">
        <v>11098645.348123681</v>
      </c>
      <c r="R159" s="20">
        <v>11192413.476626119</v>
      </c>
      <c r="S159" s="20">
        <v>11263588.561430952</v>
      </c>
      <c r="T159" s="20">
        <v>11334846.057200408</v>
      </c>
      <c r="U159" s="20">
        <v>11376867.097076936</v>
      </c>
      <c r="V159" s="20">
        <v>11384980.301051689</v>
      </c>
      <c r="W159" s="20">
        <v>11344256.226514827</v>
      </c>
      <c r="X159" s="20">
        <v>11303677.821992585</v>
      </c>
    </row>
    <row r="160" spans="3:24" x14ac:dyDescent="0.25">
      <c r="C160" t="s">
        <v>74</v>
      </c>
      <c r="D160" t="s">
        <v>459</v>
      </c>
      <c r="E160" t="s">
        <v>451</v>
      </c>
      <c r="F160" s="20">
        <v>33140258.203007068</v>
      </c>
      <c r="G160" s="20">
        <v>35511031.622804344</v>
      </c>
      <c r="H160" s="20">
        <v>34078542.276694663</v>
      </c>
      <c r="I160" s="20">
        <v>33511117.324261803</v>
      </c>
      <c r="J160" s="20">
        <v>32418046.19389018</v>
      </c>
      <c r="K160" s="20">
        <v>28720740.753383424</v>
      </c>
      <c r="L160" s="20">
        <v>28934998.654485375</v>
      </c>
      <c r="M160" s="20">
        <v>29179227.893267822</v>
      </c>
      <c r="N160" s="20">
        <v>29420098.119853295</v>
      </c>
      <c r="O160" s="20">
        <v>29672195.802295383</v>
      </c>
      <c r="P160" s="20">
        <v>29979897.436010707</v>
      </c>
      <c r="Q160" s="20">
        <v>30272427.319244187</v>
      </c>
      <c r="R160" s="20">
        <v>30528187.258039918</v>
      </c>
      <c r="S160" s="20">
        <v>30722322.894787654</v>
      </c>
      <c r="T160" s="20">
        <v>30916683.313917264</v>
      </c>
      <c r="U160" s="20">
        <v>31031299.002196401</v>
      </c>
      <c r="V160" s="20">
        <v>31053428.403573614</v>
      </c>
      <c r="W160" s="20">
        <v>30942350.29017403</v>
      </c>
      <c r="X160" s="20">
        <v>30831669.503186081</v>
      </c>
    </row>
    <row r="161" spans="2:26" x14ac:dyDescent="0.25">
      <c r="C161" t="s">
        <v>74</v>
      </c>
      <c r="D161" t="s">
        <v>457</v>
      </c>
      <c r="E161" t="s">
        <v>452</v>
      </c>
      <c r="F161" s="20">
        <v>13819510.579948224</v>
      </c>
      <c r="G161" s="20">
        <v>14808124.734878847</v>
      </c>
      <c r="H161" s="20">
        <v>14210775.687295699</v>
      </c>
      <c r="I161" s="20">
        <v>13974159.089880023</v>
      </c>
      <c r="J161" s="20">
        <v>13518347.67289366</v>
      </c>
      <c r="K161" s="20">
        <v>11976568.748318261</v>
      </c>
      <c r="L161" s="20">
        <v>12065914.4411906</v>
      </c>
      <c r="M161" s="20">
        <v>12167758.202594381</v>
      </c>
      <c r="N161" s="20">
        <v>12268201.253589997</v>
      </c>
      <c r="O161" s="20">
        <v>12373326.161439167</v>
      </c>
      <c r="P161" s="20">
        <v>12501637.95540734</v>
      </c>
      <c r="Q161" s="20">
        <v>12623623.118936611</v>
      </c>
      <c r="R161" s="20">
        <v>12730275.190216906</v>
      </c>
      <c r="S161" s="20">
        <v>12811229.884943362</v>
      </c>
      <c r="T161" s="20">
        <v>12892278.314078446</v>
      </c>
      <c r="U161" s="20">
        <v>12940073.135322714</v>
      </c>
      <c r="V161" s="20">
        <v>12949301.110994687</v>
      </c>
      <c r="W161" s="20">
        <v>12902981.46092066</v>
      </c>
      <c r="X161" s="20">
        <v>12856827.496234948</v>
      </c>
    </row>
    <row r="162" spans="2:26" x14ac:dyDescent="0.25">
      <c r="C162" t="s">
        <v>74</v>
      </c>
      <c r="D162" t="s">
        <v>460</v>
      </c>
      <c r="E162" t="s">
        <v>453</v>
      </c>
      <c r="F162" s="20">
        <v>41633740.736730225</v>
      </c>
      <c r="G162" s="20">
        <v>44612117.226760551</v>
      </c>
      <c r="H162" s="20">
        <v>42812496.666210815</v>
      </c>
      <c r="I162" s="20">
        <v>42099646.958992854</v>
      </c>
      <c r="J162" s="20">
        <v>40726433.757999524</v>
      </c>
      <c r="K162" s="20">
        <v>36081549.726269409</v>
      </c>
      <c r="L162" s="20">
        <v>36350719.563469566</v>
      </c>
      <c r="M162" s="20">
        <v>36657542.061517417</v>
      </c>
      <c r="N162" s="20">
        <v>36960144.669602931</v>
      </c>
      <c r="O162" s="20">
        <v>37276852.206606127</v>
      </c>
      <c r="P162" s="20">
        <v>37663414.374103352</v>
      </c>
      <c r="Q162" s="20">
        <v>38030916.438863479</v>
      </c>
      <c r="R162" s="20">
        <v>38352224.828117281</v>
      </c>
      <c r="S162" s="20">
        <v>38596115.286622576</v>
      </c>
      <c r="T162" s="20">
        <v>38840288.136754148</v>
      </c>
      <c r="U162" s="20">
        <v>38984278.561359301</v>
      </c>
      <c r="V162" s="20">
        <v>39012079.484150976</v>
      </c>
      <c r="W162" s="20">
        <v>38872533.27583617</v>
      </c>
      <c r="X162" s="20">
        <v>38733486.224308506</v>
      </c>
    </row>
    <row r="163" spans="2:26" x14ac:dyDescent="0.25">
      <c r="C163" t="s">
        <v>74</v>
      </c>
      <c r="D163" t="s">
        <v>461</v>
      </c>
      <c r="E163" t="s">
        <v>454</v>
      </c>
      <c r="F163" s="20">
        <v>55158747.307255991</v>
      </c>
      <c r="G163" s="20">
        <v>59104669.852104828</v>
      </c>
      <c r="H163" s="20">
        <v>56720430.194755666</v>
      </c>
      <c r="I163" s="20">
        <v>55776006.365123704</v>
      </c>
      <c r="J163" s="20">
        <v>53956695.426153593</v>
      </c>
      <c r="K163" s="20">
        <v>47802888.92104464</v>
      </c>
      <c r="L163" s="20">
        <v>48159500.428205237</v>
      </c>
      <c r="M163" s="20">
        <v>48565996.321644656</v>
      </c>
      <c r="N163" s="20">
        <v>48966901.464890167</v>
      </c>
      <c r="O163" s="20">
        <v>49386493.62006855</v>
      </c>
      <c r="P163" s="20">
        <v>49898633.162137456</v>
      </c>
      <c r="Q163" s="20">
        <v>50385520.796212457</v>
      </c>
      <c r="R163" s="20">
        <v>50811208.42208837</v>
      </c>
      <c r="S163" s="20">
        <v>51134328.370795652</v>
      </c>
      <c r="T163" s="20">
        <v>51457822.447988138</v>
      </c>
      <c r="U163" s="20">
        <v>51648589.150785357</v>
      </c>
      <c r="V163" s="20">
        <v>51685421.394250371</v>
      </c>
      <c r="W163" s="20">
        <v>51500542.641923137</v>
      </c>
      <c r="X163" s="20">
        <v>51316325.200892977</v>
      </c>
    </row>
    <row r="165" spans="2:26" x14ac:dyDescent="0.25">
      <c r="B165" s="60" t="s">
        <v>102</v>
      </c>
      <c r="C165" s="60" t="s">
        <v>83</v>
      </c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0"/>
      <c r="P165" s="60"/>
      <c r="Q165" s="60"/>
      <c r="R165" s="60"/>
      <c r="S165" s="60"/>
      <c r="T165" s="60"/>
      <c r="U165" s="60"/>
      <c r="V165" s="60"/>
      <c r="W165" s="60"/>
      <c r="X165" s="60"/>
      <c r="Y165" s="60"/>
      <c r="Z165" s="60"/>
    </row>
    <row r="166" spans="2:26" x14ac:dyDescent="0.25">
      <c r="C166" t="s">
        <v>103</v>
      </c>
    </row>
    <row r="167" spans="2:26" x14ac:dyDescent="0.25">
      <c r="C167" t="s">
        <v>84</v>
      </c>
    </row>
    <row r="168" spans="2:26" x14ac:dyDescent="0.25">
      <c r="C168" s="17" t="s">
        <v>86</v>
      </c>
    </row>
    <row r="169" spans="2:26" x14ac:dyDescent="0.25">
      <c r="C169" s="17" t="s">
        <v>87</v>
      </c>
      <c r="D169" s="11" t="s">
        <v>88</v>
      </c>
    </row>
    <row r="170" spans="2:26" x14ac:dyDescent="0.25">
      <c r="C170" s="12" t="s">
        <v>104</v>
      </c>
    </row>
    <row r="172" spans="2:26" x14ac:dyDescent="0.25">
      <c r="C172" s="14" t="s">
        <v>81</v>
      </c>
    </row>
    <row r="173" spans="2:26" x14ac:dyDescent="0.25">
      <c r="C173" s="22" t="s">
        <v>105</v>
      </c>
    </row>
    <row r="174" spans="2:26" x14ac:dyDescent="0.25">
      <c r="C174" s="15" t="s">
        <v>90</v>
      </c>
      <c r="D174" s="15">
        <v>2006</v>
      </c>
      <c r="E174" s="15">
        <v>2007</v>
      </c>
      <c r="F174" s="15">
        <v>2008</v>
      </c>
      <c r="G174" s="15">
        <v>2009</v>
      </c>
      <c r="H174" s="15">
        <v>2010</v>
      </c>
      <c r="I174" s="15">
        <v>2011</v>
      </c>
      <c r="J174" s="15">
        <v>2012</v>
      </c>
      <c r="K174" s="15">
        <v>2013</v>
      </c>
      <c r="L174" s="15">
        <v>2014</v>
      </c>
      <c r="M174" s="15">
        <v>2015</v>
      </c>
      <c r="N174" s="15">
        <v>2016</v>
      </c>
      <c r="O174" s="15">
        <v>2017</v>
      </c>
      <c r="P174" s="15">
        <v>2018</v>
      </c>
      <c r="Q174" s="15">
        <v>2019</v>
      </c>
      <c r="R174" s="15">
        <v>2020</v>
      </c>
      <c r="S174" s="15">
        <v>2021</v>
      </c>
      <c r="T174" s="15">
        <v>2022</v>
      </c>
      <c r="U174" s="15">
        <v>2023</v>
      </c>
      <c r="V174" s="15">
        <v>2024</v>
      </c>
      <c r="W174" s="15">
        <v>2025</v>
      </c>
      <c r="X174" s="15">
        <v>2026</v>
      </c>
    </row>
    <row r="175" spans="2:26" x14ac:dyDescent="0.25">
      <c r="C175" s="21" t="s">
        <v>72</v>
      </c>
      <c r="D175" s="24">
        <v>0.11679836</v>
      </c>
      <c r="E175" s="24">
        <v>0.10908611999999999</v>
      </c>
      <c r="F175" s="24">
        <v>9.4730827000000004E-2</v>
      </c>
      <c r="G175" s="24">
        <v>0.11090353</v>
      </c>
      <c r="H175" s="24">
        <v>0.10729429</v>
      </c>
      <c r="I175" s="24">
        <v>0.11090649000000001</v>
      </c>
      <c r="J175" s="24">
        <v>0.11088424</v>
      </c>
      <c r="K175" s="24">
        <v>0.11270082000000001</v>
      </c>
      <c r="L175" s="24">
        <v>0.11627515000000001</v>
      </c>
      <c r="M175" s="24">
        <v>0.11732355999999999</v>
      </c>
      <c r="N175" s="24">
        <v>0.11931124999999999</v>
      </c>
      <c r="O175" s="24">
        <v>0.12010158999999999</v>
      </c>
      <c r="P175" s="24">
        <v>0.12165948</v>
      </c>
      <c r="Q175" s="24">
        <v>0.12296965999999999</v>
      </c>
      <c r="R175" s="24">
        <v>0.12434687999999999</v>
      </c>
      <c r="S175" s="24">
        <v>0.12559034999999999</v>
      </c>
      <c r="T175" s="24">
        <v>0.12684624999999999</v>
      </c>
      <c r="U175" s="24">
        <v>0.12811472000000002</v>
      </c>
      <c r="V175" s="24">
        <v>0.12939586</v>
      </c>
      <c r="W175" s="25">
        <v>0.13068982000000001</v>
      </c>
      <c r="X175" s="25" t="e">
        <f>SLOPE(D175:W175,$B$3:$U$3)+W175</f>
        <v>#DIV/0!</v>
      </c>
    </row>
    <row r="176" spans="2:26" x14ac:dyDescent="0.25">
      <c r="C176" s="21" t="s">
        <v>73</v>
      </c>
      <c r="D176" s="24">
        <v>0.10976506999999999</v>
      </c>
      <c r="E176" s="24">
        <v>0.10196424999999999</v>
      </c>
      <c r="F176" s="24">
        <v>9.9579796999999998E-2</v>
      </c>
      <c r="G176" s="24">
        <v>9.7800854000000007E-2</v>
      </c>
      <c r="H176" s="24">
        <v>9.4829279999999988E-2</v>
      </c>
      <c r="I176" s="24">
        <v>8.970823E-2</v>
      </c>
      <c r="J176" s="24">
        <v>9.6989043999999996E-2</v>
      </c>
      <c r="K176" s="24">
        <v>0.10286687</v>
      </c>
      <c r="L176" s="24">
        <v>0.10686818000000001</v>
      </c>
      <c r="M176" s="24">
        <v>0.10810984</v>
      </c>
      <c r="N176" s="24">
        <v>0.11035072</v>
      </c>
      <c r="O176" s="24">
        <v>0.11139077999999999</v>
      </c>
      <c r="P176" s="24">
        <v>0.11314036</v>
      </c>
      <c r="Q176" s="24">
        <v>0.11470805000000001</v>
      </c>
      <c r="R176" s="24">
        <v>0.11641769</v>
      </c>
      <c r="S176" s="24">
        <v>0.11758186999999999</v>
      </c>
      <c r="T176" s="24">
        <v>0.11875769</v>
      </c>
      <c r="U176" s="24">
        <v>0.11994526999999999</v>
      </c>
      <c r="V176" s="24">
        <v>0.12114472</v>
      </c>
      <c r="W176" s="25">
        <v>0.12235616000000001</v>
      </c>
      <c r="X176" s="25" t="e">
        <f t="shared" ref="X176:X177" si="0">SLOPE(D176:W176,$B$3:$U$3)+W176</f>
        <v>#DIV/0!</v>
      </c>
    </row>
    <row r="177" spans="3:24" x14ac:dyDescent="0.25">
      <c r="C177" s="21" t="s">
        <v>74</v>
      </c>
      <c r="D177" s="24">
        <v>0.12984910999999999</v>
      </c>
      <c r="E177" s="24">
        <v>0.13479051</v>
      </c>
      <c r="F177" s="24">
        <v>0.13084549000000001</v>
      </c>
      <c r="G177" s="24">
        <v>0.15014353</v>
      </c>
      <c r="H177" s="24">
        <v>0.15061780999999999</v>
      </c>
      <c r="I177" s="24">
        <v>0.14397472</v>
      </c>
      <c r="J177" s="24">
        <v>0.12398085</v>
      </c>
      <c r="K177" s="24">
        <v>0.12303226</v>
      </c>
      <c r="L177" s="24">
        <v>0.12760227999999998</v>
      </c>
      <c r="M177" s="24">
        <v>0.12869943</v>
      </c>
      <c r="N177" s="24">
        <v>0.13109388</v>
      </c>
      <c r="O177" s="24">
        <v>0.13152065999999998</v>
      </c>
      <c r="P177" s="24">
        <v>0.13307957000000001</v>
      </c>
      <c r="Q177" s="24">
        <v>0.13432822</v>
      </c>
      <c r="R177" s="24">
        <v>0.13560340000000001</v>
      </c>
      <c r="S177" s="24">
        <v>0.13695944000000002</v>
      </c>
      <c r="T177" s="24">
        <v>0.13832902999999999</v>
      </c>
      <c r="U177" s="24">
        <v>0.13971232</v>
      </c>
      <c r="V177" s="24">
        <v>0.14110944</v>
      </c>
      <c r="W177" s="25">
        <v>0.14252054</v>
      </c>
      <c r="X177" s="25" t="e">
        <f t="shared" si="0"/>
        <v>#DIV/0!</v>
      </c>
    </row>
    <row r="179" spans="3:24" x14ac:dyDescent="0.25">
      <c r="C179" s="14" t="s">
        <v>81</v>
      </c>
    </row>
    <row r="180" spans="3:24" x14ac:dyDescent="0.25">
      <c r="C180" s="22" t="s">
        <v>106</v>
      </c>
    </row>
    <row r="181" spans="3:24" x14ac:dyDescent="0.25">
      <c r="C181" s="15" t="s">
        <v>90</v>
      </c>
      <c r="D181" s="15">
        <v>2006</v>
      </c>
      <c r="E181" s="15">
        <v>2007</v>
      </c>
      <c r="F181" s="15">
        <v>2008</v>
      </c>
      <c r="G181" s="15">
        <v>2009</v>
      </c>
      <c r="H181" s="15">
        <v>2010</v>
      </c>
      <c r="I181" s="15">
        <v>2011</v>
      </c>
      <c r="J181" s="15">
        <v>2012</v>
      </c>
      <c r="K181" s="15">
        <v>2013</v>
      </c>
      <c r="L181" s="15">
        <v>2014</v>
      </c>
      <c r="M181" s="15">
        <v>2015</v>
      </c>
      <c r="N181" s="15">
        <v>2016</v>
      </c>
      <c r="O181" s="15">
        <v>2017</v>
      </c>
      <c r="P181" s="15">
        <v>2018</v>
      </c>
      <c r="Q181" s="15">
        <v>2019</v>
      </c>
      <c r="R181" s="15">
        <v>2020</v>
      </c>
      <c r="S181" s="15">
        <v>2021</v>
      </c>
      <c r="T181" s="15">
        <v>2022</v>
      </c>
      <c r="U181" s="15">
        <v>2023</v>
      </c>
      <c r="V181" s="15">
        <v>2024</v>
      </c>
      <c r="W181" s="15">
        <v>2025</v>
      </c>
      <c r="X181" s="15">
        <v>2026</v>
      </c>
    </row>
    <row r="182" spans="3:24" x14ac:dyDescent="0.25">
      <c r="C182" s="21" t="s">
        <v>72</v>
      </c>
      <c r="D182" s="26">
        <v>1.3496584</v>
      </c>
      <c r="E182" s="26">
        <v>1.3594244</v>
      </c>
      <c r="F182" s="26">
        <v>1.763736</v>
      </c>
      <c r="G182" s="26">
        <v>0.7789973</v>
      </c>
      <c r="H182" s="26">
        <v>0.85676439999999998</v>
      </c>
      <c r="I182" s="26">
        <v>0.84127149999999995</v>
      </c>
      <c r="J182" s="26">
        <v>0.67754599999999998</v>
      </c>
      <c r="K182" s="26">
        <v>0.92998179999999997</v>
      </c>
      <c r="L182" s="26">
        <v>0.96158770000000005</v>
      </c>
      <c r="M182" s="26">
        <v>0.98466810000000005</v>
      </c>
      <c r="N182" s="26">
        <v>1.0610634000000001</v>
      </c>
      <c r="O182" s="26">
        <v>1.1249727</v>
      </c>
      <c r="P182" s="26">
        <v>1.0908016</v>
      </c>
      <c r="Q182" s="26">
        <v>1.1157461</v>
      </c>
      <c r="R182" s="26">
        <v>1.1459588999999999</v>
      </c>
      <c r="S182" s="26">
        <v>1.1566552999999999</v>
      </c>
      <c r="T182" s="26">
        <v>1.1877507</v>
      </c>
      <c r="U182" s="26">
        <v>1.2160207000000001</v>
      </c>
      <c r="V182" s="26">
        <v>1.2624846999999999</v>
      </c>
      <c r="W182" s="26">
        <v>1.3107240836723335</v>
      </c>
      <c r="X182" s="26">
        <v>1.3107240836723335</v>
      </c>
    </row>
    <row r="183" spans="3:24" x14ac:dyDescent="0.25">
      <c r="C183" s="21" t="s">
        <v>107</v>
      </c>
      <c r="D183" s="26">
        <v>1.1908274000000001</v>
      </c>
      <c r="E183" s="26">
        <v>1.1994441</v>
      </c>
      <c r="F183" s="26">
        <v>1.5561753</v>
      </c>
      <c r="G183" s="26">
        <v>0.68732300000000002</v>
      </c>
      <c r="H183" s="26">
        <v>0.75593829999999995</v>
      </c>
      <c r="I183" s="26">
        <v>0.74226859999999995</v>
      </c>
      <c r="J183" s="26">
        <v>0.59781079999999998</v>
      </c>
      <c r="K183" s="26">
        <v>0.80822309999999997</v>
      </c>
      <c r="L183" s="26">
        <v>0.83523749999999997</v>
      </c>
      <c r="M183" s="26">
        <v>0.84934109999999996</v>
      </c>
      <c r="N183" s="26">
        <v>0.910103</v>
      </c>
      <c r="O183" s="26">
        <v>0.96376620000000002</v>
      </c>
      <c r="P183" s="26">
        <v>0.93904469999999995</v>
      </c>
      <c r="Q183" s="26">
        <v>0.96212869999999995</v>
      </c>
      <c r="R183" s="26">
        <v>0.9890137</v>
      </c>
      <c r="S183" s="26">
        <v>0.99895670000000003</v>
      </c>
      <c r="T183" s="26">
        <v>1.0247913</v>
      </c>
      <c r="U183" s="26">
        <v>1.0478224</v>
      </c>
      <c r="V183" s="26">
        <v>1.0846960999999999</v>
      </c>
      <c r="W183" s="26">
        <v>1.1228674147023483</v>
      </c>
      <c r="X183" s="26">
        <v>1.1228674147023483</v>
      </c>
    </row>
    <row r="184" spans="3:24" x14ac:dyDescent="0.25">
      <c r="C184" s="21" t="s">
        <v>74</v>
      </c>
      <c r="D184" s="26">
        <v>0.87688149999999998</v>
      </c>
      <c r="E184" s="26">
        <v>0.88322650000000003</v>
      </c>
      <c r="F184" s="26">
        <v>1.1459102999999999</v>
      </c>
      <c r="G184" s="26">
        <v>0.5061194</v>
      </c>
      <c r="H184" s="26">
        <v>0.55664519999999995</v>
      </c>
      <c r="I184" s="26">
        <v>0.54657929999999999</v>
      </c>
      <c r="J184" s="26">
        <v>0.44020589999999998</v>
      </c>
      <c r="K184" s="26">
        <v>0.59509599999999996</v>
      </c>
      <c r="L184" s="26">
        <v>0.6149888</v>
      </c>
      <c r="M184" s="26">
        <v>0.6253782</v>
      </c>
      <c r="N184" s="26">
        <v>0.67011189999999998</v>
      </c>
      <c r="O184" s="26">
        <v>0.7096152</v>
      </c>
      <c r="P184" s="26">
        <v>0.69141600000000003</v>
      </c>
      <c r="Q184" s="26">
        <v>0.70841149999999997</v>
      </c>
      <c r="R184" s="26">
        <v>0.7282052</v>
      </c>
      <c r="S184" s="26">
        <v>0.73552810000000002</v>
      </c>
      <c r="T184" s="26">
        <v>0.75455260000000002</v>
      </c>
      <c r="U184" s="26">
        <v>0.77151499999999995</v>
      </c>
      <c r="V184" s="26">
        <v>0.79866749999999997</v>
      </c>
      <c r="W184" s="26">
        <v>0.82677559808461265</v>
      </c>
      <c r="X184" s="26">
        <v>0.82677559808461265</v>
      </c>
    </row>
    <row r="186" spans="3:24" x14ac:dyDescent="0.25">
      <c r="C186" s="14" t="s">
        <v>100</v>
      </c>
    </row>
    <row r="187" spans="3:24" x14ac:dyDescent="0.25">
      <c r="C187" s="22" t="s">
        <v>105</v>
      </c>
    </row>
    <row r="188" spans="3:24" x14ac:dyDescent="0.25">
      <c r="C188" s="15" t="s">
        <v>90</v>
      </c>
      <c r="D188" s="15">
        <v>2006</v>
      </c>
      <c r="E188" s="15">
        <v>2007</v>
      </c>
      <c r="F188" s="15">
        <v>2008</v>
      </c>
      <c r="G188" s="15">
        <v>2009</v>
      </c>
      <c r="H188" s="15">
        <v>2010</v>
      </c>
      <c r="I188" s="15">
        <v>2011</v>
      </c>
      <c r="J188" s="15">
        <v>2012</v>
      </c>
      <c r="K188" s="15">
        <v>2013</v>
      </c>
      <c r="L188" s="15">
        <v>2014</v>
      </c>
      <c r="M188" s="15">
        <v>2015</v>
      </c>
      <c r="N188" s="15">
        <v>2016</v>
      </c>
      <c r="O188" s="15">
        <v>2017</v>
      </c>
      <c r="P188" s="15">
        <v>2018</v>
      </c>
      <c r="Q188" s="15">
        <v>2019</v>
      </c>
      <c r="R188" s="15">
        <v>2020</v>
      </c>
      <c r="S188" s="15">
        <v>2021</v>
      </c>
      <c r="T188" s="15">
        <v>2022</v>
      </c>
      <c r="U188" s="15">
        <v>2023</v>
      </c>
      <c r="V188" s="15">
        <v>2024</v>
      </c>
    </row>
    <row r="189" spans="3:24" x14ac:dyDescent="0.25">
      <c r="C189" t="s">
        <v>72</v>
      </c>
      <c r="D189" s="24">
        <v>0.11147826</v>
      </c>
      <c r="E189" s="24">
        <v>0.10411731</v>
      </c>
      <c r="F189" s="24">
        <v>9.0415888999999999E-2</v>
      </c>
      <c r="G189" s="24">
        <v>0.10585194000000001</v>
      </c>
      <c r="H189" s="24">
        <v>0.10240709000000001</v>
      </c>
      <c r="I189" s="24">
        <v>0.10240709000000001</v>
      </c>
      <c r="J189" s="24">
        <v>0.10006376</v>
      </c>
      <c r="K189" s="24">
        <v>0.10165338</v>
      </c>
      <c r="L189" s="24">
        <v>0.10308289</v>
      </c>
      <c r="M189" s="24">
        <v>0.10433109</v>
      </c>
      <c r="N189" s="24">
        <v>0.1055495</v>
      </c>
      <c r="O189" s="24">
        <v>0.10683375000000001</v>
      </c>
      <c r="P189" s="24">
        <v>0.10824014</v>
      </c>
      <c r="Q189" s="24">
        <v>0.10964251</v>
      </c>
      <c r="R189" s="24">
        <v>0.11141708</v>
      </c>
      <c r="S189" s="24">
        <v>0.11358624</v>
      </c>
      <c r="T189" s="24">
        <v>0.11579762</v>
      </c>
      <c r="U189" s="24">
        <v>0.118052053</v>
      </c>
      <c r="V189" s="24">
        <v>0.120350376</v>
      </c>
    </row>
    <row r="190" spans="3:24" x14ac:dyDescent="0.25">
      <c r="C190" t="s">
        <v>73</v>
      </c>
      <c r="D190" s="24">
        <v>0.10476533</v>
      </c>
      <c r="E190" s="24">
        <v>9.7319829999999996E-2</v>
      </c>
      <c r="F190" s="24">
        <v>9.5043989999999995E-2</v>
      </c>
      <c r="G190" s="24">
        <v>9.3346077999999999E-2</v>
      </c>
      <c r="H190" s="24">
        <v>9.0509857999999999E-2</v>
      </c>
      <c r="I190" s="24">
        <v>9.0509857999999999E-2</v>
      </c>
      <c r="J190" s="24">
        <v>8.8438760000000005E-2</v>
      </c>
      <c r="K190" s="24">
        <v>8.9843704999999996E-2</v>
      </c>
      <c r="L190" s="24">
        <v>9.1107142000000002E-2</v>
      </c>
      <c r="M190" s="24">
        <v>9.2210329999999896E-2</v>
      </c>
      <c r="N190" s="24">
        <v>9.3287195000000003E-2</v>
      </c>
      <c r="O190" s="24">
        <v>9.4422247000000001E-2</v>
      </c>
      <c r="P190" s="24">
        <v>9.5665242999999997E-2</v>
      </c>
      <c r="Q190" s="24">
        <v>9.6904696999999998E-2</v>
      </c>
      <c r="R190" s="24">
        <v>9.8473106000000005E-2</v>
      </c>
      <c r="S190" s="24">
        <v>0.10039026</v>
      </c>
      <c r="T190" s="24">
        <v>0.10234472999999999</v>
      </c>
      <c r="U190" s="24">
        <v>0.10433725100000001</v>
      </c>
      <c r="V190" s="24">
        <v>0.106368564</v>
      </c>
    </row>
    <row r="191" spans="3:24" x14ac:dyDescent="0.25">
      <c r="C191" t="s">
        <v>74</v>
      </c>
      <c r="D191" s="24">
        <v>0.12393456</v>
      </c>
      <c r="E191" s="24">
        <v>0.12865087</v>
      </c>
      <c r="F191" s="24">
        <v>0.12488555</v>
      </c>
      <c r="G191" s="24">
        <v>0.14330456999999999</v>
      </c>
      <c r="H191" s="24">
        <v>0.14375725</v>
      </c>
      <c r="I191" s="24">
        <v>0.14375725</v>
      </c>
      <c r="J191" s="24">
        <v>0.14046771</v>
      </c>
      <c r="K191" s="24">
        <v>0.1426992</v>
      </c>
      <c r="L191" s="24">
        <v>0.14470591999999999</v>
      </c>
      <c r="M191" s="24">
        <v>0.14645812</v>
      </c>
      <c r="N191" s="24">
        <v>0.14816851</v>
      </c>
      <c r="O191" s="24">
        <v>0.14997131999999999</v>
      </c>
      <c r="P191" s="24">
        <v>0.15194557</v>
      </c>
      <c r="Q191" s="24">
        <v>0.1539142</v>
      </c>
      <c r="R191" s="24">
        <v>0.15640530999999999</v>
      </c>
      <c r="S191" s="24">
        <v>0.15945033</v>
      </c>
      <c r="T191" s="24">
        <v>0.16255463000000001</v>
      </c>
      <c r="U191" s="24">
        <v>0.16571936700000001</v>
      </c>
      <c r="V191" s="24">
        <v>0.168945717</v>
      </c>
    </row>
    <row r="193" spans="2:26" x14ac:dyDescent="0.25">
      <c r="C193" s="14" t="s">
        <v>100</v>
      </c>
    </row>
    <row r="194" spans="2:26" x14ac:dyDescent="0.25">
      <c r="C194" s="22" t="s">
        <v>106</v>
      </c>
    </row>
    <row r="195" spans="2:26" x14ac:dyDescent="0.25">
      <c r="C195" s="15" t="s">
        <v>90</v>
      </c>
      <c r="D195" s="15">
        <v>2006</v>
      </c>
      <c r="E195" s="15">
        <v>2007</v>
      </c>
      <c r="F195" s="15">
        <v>2008</v>
      </c>
      <c r="G195" s="15">
        <v>2009</v>
      </c>
      <c r="H195" s="15">
        <v>2010</v>
      </c>
      <c r="I195" s="15">
        <v>2011</v>
      </c>
      <c r="J195" s="15">
        <v>2012</v>
      </c>
      <c r="K195" s="15">
        <v>2013</v>
      </c>
      <c r="L195" s="15">
        <v>2014</v>
      </c>
      <c r="M195" s="15">
        <v>2015</v>
      </c>
      <c r="N195" s="15">
        <v>2016</v>
      </c>
      <c r="O195" s="15">
        <v>2017</v>
      </c>
      <c r="P195" s="15">
        <v>2018</v>
      </c>
      <c r="Q195" s="15">
        <v>2019</v>
      </c>
      <c r="R195" s="15">
        <v>2020</v>
      </c>
      <c r="S195" s="15">
        <v>2021</v>
      </c>
      <c r="T195" s="15">
        <v>2022</v>
      </c>
      <c r="U195" s="15">
        <v>2023</v>
      </c>
      <c r="V195" s="15">
        <v>2024</v>
      </c>
    </row>
    <row r="196" spans="2:26" x14ac:dyDescent="0.25">
      <c r="C196" t="s">
        <v>72</v>
      </c>
      <c r="D196" s="24">
        <v>1.2941457999999999</v>
      </c>
      <c r="E196" s="24">
        <v>1.3035101</v>
      </c>
      <c r="F196" s="24">
        <v>1.691192</v>
      </c>
      <c r="G196" s="24">
        <v>0.74695639999999996</v>
      </c>
      <c r="H196" s="24">
        <v>0.82152499999999995</v>
      </c>
      <c r="I196" s="24">
        <v>0.82542899999999997</v>
      </c>
      <c r="J196" s="24">
        <v>0.86839040000000001</v>
      </c>
      <c r="K196" s="24">
        <v>0.91234349999999997</v>
      </c>
      <c r="L196" s="24">
        <v>0.90124749999999998</v>
      </c>
      <c r="M196" s="24">
        <v>0.90877019999999997</v>
      </c>
      <c r="N196" s="24">
        <v>0.91424459999999996</v>
      </c>
      <c r="O196" s="24">
        <v>0.92319410000000002</v>
      </c>
      <c r="P196" s="24">
        <v>0.93783649999999996</v>
      </c>
      <c r="Q196" s="24">
        <v>0.95242499999999997</v>
      </c>
      <c r="R196" s="24">
        <v>0.97917080000000001</v>
      </c>
      <c r="S196" s="24">
        <v>1.0084283999999999</v>
      </c>
      <c r="T196" s="24">
        <v>1.0372121000000001</v>
      </c>
      <c r="U196" s="24">
        <v>1.066817377</v>
      </c>
      <c r="V196" s="24">
        <v>1.0972676809999999</v>
      </c>
    </row>
    <row r="197" spans="2:26" x14ac:dyDescent="0.25">
      <c r="C197" t="s">
        <v>107</v>
      </c>
      <c r="D197" s="24">
        <v>1.1418476</v>
      </c>
      <c r="E197" s="24">
        <v>1.1501098999999999</v>
      </c>
      <c r="F197" s="24">
        <v>1.4921685</v>
      </c>
      <c r="G197" s="24">
        <v>0.65905279999999999</v>
      </c>
      <c r="H197" s="24">
        <v>0.72484590000000004</v>
      </c>
      <c r="I197" s="24">
        <v>0.72829060000000001</v>
      </c>
      <c r="J197" s="24">
        <v>0.76619610000000005</v>
      </c>
      <c r="K197" s="24">
        <v>0.80497669999999999</v>
      </c>
      <c r="L197" s="24">
        <v>0.79518659999999997</v>
      </c>
      <c r="M197" s="24">
        <v>0.80182399999999998</v>
      </c>
      <c r="N197" s="24">
        <v>0.80665410000000004</v>
      </c>
      <c r="O197" s="24">
        <v>0.81455040000000001</v>
      </c>
      <c r="P197" s="24">
        <v>0.82746969999999997</v>
      </c>
      <c r="Q197" s="24">
        <v>0.84034140000000002</v>
      </c>
      <c r="R197" s="24">
        <v>0.86393960000000003</v>
      </c>
      <c r="S197" s="24">
        <v>0.88975420000000005</v>
      </c>
      <c r="T197" s="24">
        <v>0.91515049999999998</v>
      </c>
      <c r="U197" s="24">
        <v>0.94127168800000005</v>
      </c>
      <c r="V197" s="24">
        <v>0.96813845399999998</v>
      </c>
    </row>
    <row r="198" spans="2:26" x14ac:dyDescent="0.25">
      <c r="C198" t="s">
        <v>74</v>
      </c>
      <c r="D198" s="24">
        <v>0.84081459999999997</v>
      </c>
      <c r="E198" s="24">
        <v>0.8468987</v>
      </c>
      <c r="F198" s="24">
        <v>1.098778</v>
      </c>
      <c r="G198" s="24">
        <v>0.48530230000000002</v>
      </c>
      <c r="H198" s="24">
        <v>0.5337499</v>
      </c>
      <c r="I198" s="24">
        <v>0.53628640000000005</v>
      </c>
      <c r="J198" s="24">
        <v>0.56419870000000005</v>
      </c>
      <c r="K198" s="24">
        <v>0.59275529999999998</v>
      </c>
      <c r="L198" s="24">
        <v>0.58554620000000002</v>
      </c>
      <c r="M198" s="24">
        <v>0.59043369999999995</v>
      </c>
      <c r="N198" s="24">
        <v>0.59399040000000003</v>
      </c>
      <c r="O198" s="24">
        <v>0.59980500000000003</v>
      </c>
      <c r="P198" s="24">
        <v>0.60931820000000003</v>
      </c>
      <c r="Q198" s="24">
        <v>0.61879649999999997</v>
      </c>
      <c r="R198" s="24">
        <v>0.6361734</v>
      </c>
      <c r="S198" s="24">
        <v>0.6551823</v>
      </c>
      <c r="T198" s="24">
        <v>0.67388320000000002</v>
      </c>
      <c r="U198" s="24">
        <v>0.69311788100000005</v>
      </c>
      <c r="V198" s="24">
        <v>0.71290157799999998</v>
      </c>
    </row>
    <row r="200" spans="2:26" x14ac:dyDescent="0.25">
      <c r="B200" s="60" t="s">
        <v>109</v>
      </c>
      <c r="C200" s="60" t="s">
        <v>462</v>
      </c>
      <c r="D200" s="60"/>
      <c r="E200" s="60"/>
      <c r="F200" s="60"/>
      <c r="G200" s="60"/>
      <c r="H200" s="60"/>
      <c r="I200" s="60"/>
      <c r="J200" s="60"/>
      <c r="K200" s="60"/>
      <c r="L200" s="60"/>
      <c r="M200" s="60"/>
      <c r="N200" s="60"/>
      <c r="O200" s="60"/>
      <c r="P200" s="60"/>
      <c r="Q200" s="60"/>
      <c r="R200" s="60"/>
      <c r="S200" s="60"/>
      <c r="T200" s="60"/>
      <c r="U200" s="60"/>
      <c r="V200" s="60"/>
      <c r="W200" s="60"/>
      <c r="X200" s="60"/>
      <c r="Y200" s="60"/>
      <c r="Z200" s="60"/>
    </row>
    <row r="201" spans="2:26" x14ac:dyDescent="0.25">
      <c r="C201" t="s">
        <v>463</v>
      </c>
    </row>
    <row r="202" spans="2:26" x14ac:dyDescent="0.25">
      <c r="C202" t="s">
        <v>464</v>
      </c>
    </row>
    <row r="203" spans="2:26" x14ac:dyDescent="0.25">
      <c r="C203" s="12" t="s">
        <v>132</v>
      </c>
    </row>
  </sheetData>
  <hyperlinks>
    <hyperlink ref="D9" r:id="rId1"/>
    <hyperlink ref="D96" r:id="rId2"/>
    <hyperlink ref="D103" r:id="rId3"/>
    <hyperlink ref="D169" r:id="rId4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118"/>
  <sheetViews>
    <sheetView zoomScale="85" zoomScaleNormal="85" workbookViewId="0"/>
  </sheetViews>
  <sheetFormatPr defaultRowHeight="15" x14ac:dyDescent="0.25"/>
  <cols>
    <col min="2" max="2" width="20.85546875" customWidth="1"/>
    <col min="3" max="3" width="25.5703125" customWidth="1"/>
    <col min="4" max="4" width="33.28515625" customWidth="1"/>
    <col min="5" max="5" width="31.140625" customWidth="1"/>
    <col min="6" max="6" width="18.5703125" customWidth="1"/>
    <col min="7" max="7" width="25.7109375" customWidth="1"/>
    <col min="8" max="8" width="9.85546875" bestFit="1" customWidth="1"/>
    <col min="9" max="9" width="20.28515625" customWidth="1"/>
    <col min="10" max="10" width="16.7109375" customWidth="1"/>
    <col min="11" max="11" width="19.85546875" customWidth="1"/>
    <col min="12" max="26" width="9.85546875" bestFit="1" customWidth="1"/>
  </cols>
  <sheetData>
    <row r="2" spans="2:26" ht="14.45" x14ac:dyDescent="0.3">
      <c r="B2" s="14" t="s">
        <v>21</v>
      </c>
    </row>
    <row r="4" spans="2:26" ht="14.45" x14ac:dyDescent="0.3">
      <c r="B4" s="6" t="s">
        <v>27</v>
      </c>
      <c r="C4" s="6" t="s">
        <v>24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2:26" ht="14.45" x14ac:dyDescent="0.3">
      <c r="B5" s="60" t="s">
        <v>488</v>
      </c>
      <c r="C5" s="60" t="s">
        <v>489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</row>
    <row r="6" spans="2:26" ht="14.45" x14ac:dyDescent="0.3">
      <c r="C6" t="s">
        <v>490</v>
      </c>
    </row>
    <row r="7" spans="2:26" ht="14.45" x14ac:dyDescent="0.3">
      <c r="C7" t="s">
        <v>491</v>
      </c>
    </row>
    <row r="8" spans="2:26" ht="14.45" x14ac:dyDescent="0.3">
      <c r="C8" t="s">
        <v>492</v>
      </c>
    </row>
    <row r="9" spans="2:26" ht="14.45" x14ac:dyDescent="0.3">
      <c r="C9" t="s">
        <v>87</v>
      </c>
      <c r="D9" s="11" t="s">
        <v>493</v>
      </c>
    </row>
    <row r="11" spans="2:26" ht="14.45" x14ac:dyDescent="0.3">
      <c r="C11" t="s">
        <v>494</v>
      </c>
    </row>
    <row r="12" spans="2:26" thickBot="1" x14ac:dyDescent="0.35"/>
    <row r="13" spans="2:26" ht="28.9" x14ac:dyDescent="0.3">
      <c r="D13" s="69" t="s">
        <v>496</v>
      </c>
      <c r="E13" s="70"/>
      <c r="F13" s="76" t="s">
        <v>497</v>
      </c>
    </row>
    <row r="14" spans="2:26" thickBot="1" x14ac:dyDescent="0.35">
      <c r="C14" s="67" t="s">
        <v>495</v>
      </c>
      <c r="D14" s="71" t="s">
        <v>500</v>
      </c>
      <c r="E14" s="72" t="s">
        <v>504</v>
      </c>
      <c r="F14" s="77" t="s">
        <v>500</v>
      </c>
    </row>
    <row r="15" spans="2:26" ht="28.9" x14ac:dyDescent="0.3">
      <c r="C15" s="33" t="s">
        <v>498</v>
      </c>
      <c r="D15" s="73" t="s">
        <v>501</v>
      </c>
      <c r="E15" s="74">
        <v>0.77</v>
      </c>
      <c r="F15" s="78" t="s">
        <v>505</v>
      </c>
    </row>
    <row r="16" spans="2:26" ht="29.45" thickBot="1" x14ac:dyDescent="0.35">
      <c r="C16" s="68" t="s">
        <v>499</v>
      </c>
      <c r="D16" s="71" t="s">
        <v>502</v>
      </c>
      <c r="E16" s="75">
        <f>1-E15</f>
        <v>0.22999999999999998</v>
      </c>
      <c r="F16" s="79" t="s">
        <v>506</v>
      </c>
    </row>
    <row r="17" spans="2:26" ht="14.45" x14ac:dyDescent="0.3">
      <c r="D17" s="17" t="s">
        <v>503</v>
      </c>
    </row>
    <row r="19" spans="2:26" thickBot="1" x14ac:dyDescent="0.35">
      <c r="C19" s="66" t="s">
        <v>507</v>
      </c>
      <c r="D19" s="66"/>
      <c r="E19" s="66"/>
    </row>
    <row r="20" spans="2:26" ht="14.45" x14ac:dyDescent="0.3">
      <c r="D20" s="40" t="s">
        <v>498</v>
      </c>
      <c r="E20" s="81">
        <v>0.83</v>
      </c>
    </row>
    <row r="21" spans="2:26" ht="14.45" x14ac:dyDescent="0.3">
      <c r="D21" s="38" t="s">
        <v>499</v>
      </c>
      <c r="E21" s="80">
        <f>1-E20</f>
        <v>0.17000000000000004</v>
      </c>
    </row>
    <row r="23" spans="2:26" ht="14.45" x14ac:dyDescent="0.3">
      <c r="B23" s="60" t="s">
        <v>508</v>
      </c>
      <c r="C23" s="60" t="s">
        <v>509</v>
      </c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</row>
    <row r="24" spans="2:26" ht="14.45" x14ac:dyDescent="0.3">
      <c r="C24" t="s">
        <v>510</v>
      </c>
    </row>
    <row r="25" spans="2:26" ht="14.45" x14ac:dyDescent="0.3">
      <c r="C25" t="s">
        <v>511</v>
      </c>
    </row>
    <row r="26" spans="2:26" ht="14.45" x14ac:dyDescent="0.3">
      <c r="C26" t="s">
        <v>464</v>
      </c>
    </row>
    <row r="27" spans="2:26" ht="14.45" x14ac:dyDescent="0.3">
      <c r="C27" t="s">
        <v>513</v>
      </c>
    </row>
    <row r="28" spans="2:26" ht="14.45" x14ac:dyDescent="0.3">
      <c r="C28" s="13" t="s">
        <v>87</v>
      </c>
      <c r="D28" s="11" t="s">
        <v>512</v>
      </c>
    </row>
    <row r="29" spans="2:26" ht="14.45" x14ac:dyDescent="0.3">
      <c r="C29" s="13"/>
    </row>
    <row r="30" spans="2:26" thickBot="1" x14ac:dyDescent="0.35">
      <c r="C30" s="14" t="s">
        <v>81</v>
      </c>
      <c r="D30" t="s">
        <v>514</v>
      </c>
    </row>
    <row r="31" spans="2:26" ht="15.75" thickBot="1" x14ac:dyDescent="0.3">
      <c r="C31" s="83" t="s">
        <v>90</v>
      </c>
      <c r="D31" s="92" t="s">
        <v>517</v>
      </c>
      <c r="E31" s="93" t="s">
        <v>518</v>
      </c>
      <c r="F31" s="92" t="s">
        <v>516</v>
      </c>
      <c r="G31" s="93" t="s">
        <v>519</v>
      </c>
    </row>
    <row r="32" spans="2:26" x14ac:dyDescent="0.25">
      <c r="C32" s="89" t="s">
        <v>72</v>
      </c>
      <c r="D32" s="90">
        <v>2025.942839</v>
      </c>
      <c r="E32" s="91">
        <v>0.48560050733252474</v>
      </c>
      <c r="F32" s="90">
        <v>19.657696999999999</v>
      </c>
      <c r="G32" s="91">
        <v>7.065491143183357E-2</v>
      </c>
    </row>
    <row r="33" spans="2:26" x14ac:dyDescent="0.25">
      <c r="C33" s="84" t="s">
        <v>515</v>
      </c>
      <c r="D33" s="85">
        <v>1979.2461310000001</v>
      </c>
      <c r="E33" s="86">
        <v>0.47440772111020885</v>
      </c>
      <c r="F33" s="85">
        <v>254.63789199999999</v>
      </c>
      <c r="G33" s="86">
        <v>0.91523527432785257</v>
      </c>
    </row>
    <row r="34" spans="2:26" ht="15.75" thickBot="1" x14ac:dyDescent="0.3">
      <c r="C34" s="84" t="s">
        <v>74</v>
      </c>
      <c r="D34" s="87">
        <v>166.847114</v>
      </c>
      <c r="E34" s="88">
        <v>3.9991771557266326E-2</v>
      </c>
      <c r="F34" s="87">
        <v>3.9256500000000001</v>
      </c>
      <c r="G34" s="88">
        <v>1.4109814240313984E-2</v>
      </c>
    </row>
    <row r="35" spans="2:26" x14ac:dyDescent="0.25">
      <c r="D35" t="s">
        <v>520</v>
      </c>
    </row>
    <row r="36" spans="2:26" x14ac:dyDescent="0.25">
      <c r="C36" s="13"/>
    </row>
    <row r="37" spans="2:26" ht="15.75" thickBot="1" x14ac:dyDescent="0.3">
      <c r="C37" s="14" t="s">
        <v>80</v>
      </c>
    </row>
    <row r="38" spans="2:26" ht="15.75" thickBot="1" x14ac:dyDescent="0.3">
      <c r="C38" s="83" t="s">
        <v>90</v>
      </c>
      <c r="D38" s="92" t="s">
        <v>517</v>
      </c>
      <c r="E38" s="93" t="s">
        <v>518</v>
      </c>
      <c r="F38" s="92" t="s">
        <v>516</v>
      </c>
      <c r="G38" s="93" t="s">
        <v>519</v>
      </c>
    </row>
    <row r="39" spans="2:26" x14ac:dyDescent="0.25">
      <c r="C39" s="89" t="s">
        <v>72</v>
      </c>
      <c r="D39" s="90">
        <v>1863</v>
      </c>
      <c r="E39" s="91">
        <v>0.46493636136760669</v>
      </c>
      <c r="F39" s="90">
        <v>45</v>
      </c>
      <c r="G39" s="91">
        <v>9.0543259557344061E-2</v>
      </c>
    </row>
    <row r="40" spans="2:26" x14ac:dyDescent="0.25">
      <c r="C40" s="84" t="s">
        <v>515</v>
      </c>
      <c r="D40" s="85">
        <v>1955</v>
      </c>
      <c r="E40" s="86">
        <v>0.4878961816820564</v>
      </c>
      <c r="F40" s="85">
        <v>254.63789199999999</v>
      </c>
      <c r="G40" s="86">
        <v>0.905235274327853</v>
      </c>
    </row>
    <row r="41" spans="2:26" ht="15.75" thickBot="1" x14ac:dyDescent="0.3">
      <c r="C41" s="84" t="s">
        <v>74</v>
      </c>
      <c r="D41" s="87">
        <v>189</v>
      </c>
      <c r="E41" s="88">
        <v>4.716745695033691E-2</v>
      </c>
      <c r="F41" s="87">
        <v>2</v>
      </c>
      <c r="G41" s="88">
        <v>4.0241448692152921E-3</v>
      </c>
    </row>
    <row r="42" spans="2:26" x14ac:dyDescent="0.25">
      <c r="C42" s="13"/>
    </row>
    <row r="43" spans="2:26" x14ac:dyDescent="0.25">
      <c r="C43" s="94" t="s">
        <v>521</v>
      </c>
    </row>
    <row r="45" spans="2:26" x14ac:dyDescent="0.25">
      <c r="B45" s="60" t="s">
        <v>37</v>
      </c>
      <c r="C45" s="60" t="s">
        <v>38</v>
      </c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</row>
    <row r="46" spans="2:26" x14ac:dyDescent="0.25">
      <c r="C46" t="s">
        <v>522</v>
      </c>
    </row>
    <row r="47" spans="2:26" x14ac:dyDescent="0.25">
      <c r="C47" t="s">
        <v>39</v>
      </c>
    </row>
    <row r="48" spans="2:26" x14ac:dyDescent="0.25">
      <c r="C48" t="s">
        <v>82</v>
      </c>
    </row>
    <row r="49" spans="2:26" x14ac:dyDescent="0.25">
      <c r="C49" s="12" t="s">
        <v>75</v>
      </c>
    </row>
    <row r="50" spans="2:26" x14ac:dyDescent="0.25">
      <c r="C50" s="12" t="s">
        <v>76</v>
      </c>
    </row>
    <row r="51" spans="2:26" x14ac:dyDescent="0.25">
      <c r="C51" s="12"/>
    </row>
    <row r="52" spans="2:26" x14ac:dyDescent="0.25">
      <c r="C52" s="14" t="s">
        <v>525</v>
      </c>
    </row>
    <row r="53" spans="2:26" ht="45" x14ac:dyDescent="0.25">
      <c r="C53" s="27" t="s">
        <v>523</v>
      </c>
      <c r="D53" s="15" t="s">
        <v>517</v>
      </c>
      <c r="E53" s="15" t="s">
        <v>524</v>
      </c>
    </row>
    <row r="54" spans="2:26" x14ac:dyDescent="0.25">
      <c r="C54">
        <v>2007</v>
      </c>
      <c r="D54" s="82">
        <v>2717.2022550000002</v>
      </c>
      <c r="E54" t="s">
        <v>418</v>
      </c>
    </row>
    <row r="55" spans="2:26" x14ac:dyDescent="0.25">
      <c r="C55">
        <v>2008</v>
      </c>
      <c r="D55" s="82">
        <v>2971.173792</v>
      </c>
      <c r="E55" s="82">
        <v>411638.61499999999</v>
      </c>
    </row>
    <row r="56" spans="2:26" x14ac:dyDescent="0.25">
      <c r="C56">
        <v>2009</v>
      </c>
      <c r="D56" s="82">
        <v>2999.1525619999998</v>
      </c>
      <c r="E56" s="82">
        <v>265250.57500000001</v>
      </c>
    </row>
    <row r="57" spans="2:26" x14ac:dyDescent="0.25">
      <c r="C57">
        <v>2010</v>
      </c>
      <c r="D57" s="82">
        <v>3060.431528999999</v>
      </c>
      <c r="E57" s="82">
        <v>206071.81299999999</v>
      </c>
    </row>
    <row r="58" spans="2:26" x14ac:dyDescent="0.25">
      <c r="C58">
        <v>2011</v>
      </c>
      <c r="D58" s="82">
        <v>3160.5044330000001</v>
      </c>
      <c r="E58" s="82">
        <v>191574.62899999999</v>
      </c>
    </row>
    <row r="59" spans="2:26" x14ac:dyDescent="0.25">
      <c r="C59">
        <v>2012</v>
      </c>
      <c r="D59" s="82">
        <v>3093.67866</v>
      </c>
      <c r="E59" t="s">
        <v>418</v>
      </c>
    </row>
    <row r="60" spans="2:26" x14ac:dyDescent="0.25">
      <c r="C60">
        <v>2013</v>
      </c>
      <c r="D60" s="82">
        <v>2967.587239</v>
      </c>
      <c r="E60" t="s">
        <v>418</v>
      </c>
    </row>
    <row r="62" spans="2:26" x14ac:dyDescent="0.25">
      <c r="B62" s="60" t="s">
        <v>109</v>
      </c>
      <c r="C62" s="60" t="s">
        <v>526</v>
      </c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</row>
    <row r="63" spans="2:26" x14ac:dyDescent="0.25">
      <c r="C63" t="s">
        <v>527</v>
      </c>
    </row>
    <row r="64" spans="2:26" x14ac:dyDescent="0.25">
      <c r="C64" t="s">
        <v>111</v>
      </c>
    </row>
    <row r="65" spans="3:5" x14ac:dyDescent="0.25">
      <c r="C65" s="17" t="s">
        <v>112</v>
      </c>
    </row>
    <row r="66" spans="3:5" x14ac:dyDescent="0.25">
      <c r="C66" s="17" t="s">
        <v>87</v>
      </c>
      <c r="D66" s="11" t="s">
        <v>113</v>
      </c>
    </row>
    <row r="67" spans="3:5" x14ac:dyDescent="0.25">
      <c r="C67" s="13"/>
    </row>
    <row r="68" spans="3:5" x14ac:dyDescent="0.25">
      <c r="C68" s="18" t="s">
        <v>528</v>
      </c>
      <c r="D68" s="15"/>
      <c r="E68" s="15"/>
    </row>
    <row r="69" spans="3:5" x14ac:dyDescent="0.25">
      <c r="C69" s="13" t="s">
        <v>529</v>
      </c>
    </row>
    <row r="70" spans="3:5" x14ac:dyDescent="0.25">
      <c r="C70" s="13" t="s">
        <v>530</v>
      </c>
    </row>
    <row r="71" spans="3:5" x14ac:dyDescent="0.25">
      <c r="C71" s="13" t="s">
        <v>531</v>
      </c>
    </row>
    <row r="73" spans="3:5" ht="30.75" thickBot="1" x14ac:dyDescent="0.3">
      <c r="C73" s="41" t="s">
        <v>424</v>
      </c>
      <c r="D73" s="41" t="s">
        <v>115</v>
      </c>
      <c r="E73" s="41" t="s">
        <v>532</v>
      </c>
    </row>
    <row r="74" spans="3:5" ht="24" x14ac:dyDescent="0.25">
      <c r="C74" s="57" t="s">
        <v>426</v>
      </c>
      <c r="D74" s="57" t="s">
        <v>21</v>
      </c>
      <c r="E74" s="57" t="s">
        <v>430</v>
      </c>
    </row>
    <row r="75" spans="3:5" ht="24" x14ac:dyDescent="0.25">
      <c r="C75" s="57" t="s">
        <v>427</v>
      </c>
      <c r="D75" s="57" t="s">
        <v>21</v>
      </c>
      <c r="E75" s="57" t="s">
        <v>431</v>
      </c>
    </row>
    <row r="76" spans="3:5" ht="24" x14ac:dyDescent="0.25">
      <c r="C76" s="57" t="s">
        <v>428</v>
      </c>
      <c r="D76" s="57" t="s">
        <v>21</v>
      </c>
      <c r="E76" s="57" t="s">
        <v>432</v>
      </c>
    </row>
    <row r="77" spans="3:5" ht="24" x14ac:dyDescent="0.25">
      <c r="C77" s="57" t="s">
        <v>429</v>
      </c>
      <c r="D77" s="57" t="s">
        <v>21</v>
      </c>
      <c r="E77" s="57" t="s">
        <v>433</v>
      </c>
    </row>
    <row r="79" spans="3:5" x14ac:dyDescent="0.25">
      <c r="C79" s="13" t="s">
        <v>547</v>
      </c>
    </row>
    <row r="80" spans="3:5" ht="15.75" thickBot="1" x14ac:dyDescent="0.3">
      <c r="C80" s="42" t="s">
        <v>533</v>
      </c>
      <c r="D80" s="42" t="s">
        <v>545</v>
      </c>
    </row>
    <row r="81" spans="2:6" ht="30" x14ac:dyDescent="0.25">
      <c r="C81" s="39" t="s">
        <v>534</v>
      </c>
      <c r="D81" s="96">
        <v>5.253694393335398E-2</v>
      </c>
    </row>
    <row r="82" spans="2:6" ht="30" x14ac:dyDescent="0.25">
      <c r="C82" s="37" t="s">
        <v>535</v>
      </c>
      <c r="D82" s="95">
        <v>5.253694393335398E-2</v>
      </c>
    </row>
    <row r="83" spans="2:6" ht="30" x14ac:dyDescent="0.25">
      <c r="C83" s="37" t="s">
        <v>536</v>
      </c>
      <c r="D83" s="95">
        <v>0.1333630155510481</v>
      </c>
    </row>
    <row r="84" spans="2:6" ht="30" x14ac:dyDescent="0.25">
      <c r="C84" s="37" t="s">
        <v>537</v>
      </c>
      <c r="D84" s="95">
        <v>0.1333630155510481</v>
      </c>
    </row>
    <row r="85" spans="2:6" ht="30" x14ac:dyDescent="0.25">
      <c r="C85" s="37" t="s">
        <v>538</v>
      </c>
      <c r="D85" s="95">
        <v>0.10504192208315892</v>
      </c>
    </row>
    <row r="86" spans="2:6" ht="30" x14ac:dyDescent="0.25">
      <c r="C86" s="37" t="s">
        <v>539</v>
      </c>
      <c r="D86" s="95">
        <v>0.10504192208315892</v>
      </c>
    </row>
    <row r="87" spans="2:6" ht="30" x14ac:dyDescent="0.25">
      <c r="C87" s="37" t="s">
        <v>540</v>
      </c>
      <c r="D87" s="95">
        <v>0.66666666666666674</v>
      </c>
    </row>
    <row r="88" spans="2:6" x14ac:dyDescent="0.25">
      <c r="C88" s="37" t="s">
        <v>541</v>
      </c>
      <c r="D88" s="95">
        <v>0.66666666666666674</v>
      </c>
    </row>
    <row r="89" spans="2:6" ht="30" x14ac:dyDescent="0.25">
      <c r="C89" s="37" t="s">
        <v>542</v>
      </c>
      <c r="D89" s="95">
        <v>0.66666666666666674</v>
      </c>
    </row>
    <row r="90" spans="2:6" x14ac:dyDescent="0.25">
      <c r="C90" s="37" t="s">
        <v>543</v>
      </c>
      <c r="D90" s="95">
        <v>0.622</v>
      </c>
    </row>
    <row r="91" spans="2:6" ht="30" x14ac:dyDescent="0.25">
      <c r="C91" s="37" t="s">
        <v>544</v>
      </c>
      <c r="D91" s="95">
        <v>0.622</v>
      </c>
    </row>
    <row r="92" spans="2:6" x14ac:dyDescent="0.25">
      <c r="C92" s="13" t="s">
        <v>546</v>
      </c>
    </row>
    <row r="94" spans="2:6" x14ac:dyDescent="0.25">
      <c r="B94" s="60" t="s">
        <v>548</v>
      </c>
      <c r="C94" s="60" t="s">
        <v>549</v>
      </c>
      <c r="D94" s="60"/>
      <c r="E94" s="60"/>
      <c r="F94" s="60"/>
    </row>
    <row r="95" spans="2:6" x14ac:dyDescent="0.25">
      <c r="C95" t="s">
        <v>527</v>
      </c>
    </row>
    <row r="96" spans="2:6" x14ac:dyDescent="0.25">
      <c r="C96" t="s">
        <v>550</v>
      </c>
    </row>
    <row r="97" spans="3:7" x14ac:dyDescent="0.25">
      <c r="C97" s="17" t="s">
        <v>551</v>
      </c>
    </row>
    <row r="98" spans="3:7" x14ac:dyDescent="0.25">
      <c r="C98" s="17" t="s">
        <v>87</v>
      </c>
      <c r="D98" s="11" t="s">
        <v>552</v>
      </c>
    </row>
    <row r="99" spans="3:7" x14ac:dyDescent="0.25">
      <c r="C99" s="17" t="s">
        <v>553</v>
      </c>
    </row>
    <row r="100" spans="3:7" x14ac:dyDescent="0.25">
      <c r="C100" s="17" t="s">
        <v>87</v>
      </c>
      <c r="D100" s="11" t="s">
        <v>554</v>
      </c>
    </row>
    <row r="102" spans="3:7" x14ac:dyDescent="0.25">
      <c r="C102" t="s">
        <v>555</v>
      </c>
    </row>
    <row r="103" spans="3:7" x14ac:dyDescent="0.25">
      <c r="C103" s="18" t="s">
        <v>556</v>
      </c>
      <c r="D103" s="15"/>
      <c r="E103" s="15"/>
    </row>
    <row r="104" spans="3:7" x14ac:dyDescent="0.25">
      <c r="C104" t="s">
        <v>557</v>
      </c>
    </row>
    <row r="105" spans="3:7" x14ac:dyDescent="0.25">
      <c r="C105" t="s">
        <v>558</v>
      </c>
    </row>
    <row r="106" spans="3:7" x14ac:dyDescent="0.25">
      <c r="C106" t="s">
        <v>559</v>
      </c>
    </row>
    <row r="107" spans="3:7" x14ac:dyDescent="0.25">
      <c r="C107" t="s">
        <v>560</v>
      </c>
    </row>
    <row r="108" spans="3:7" x14ac:dyDescent="0.25">
      <c r="C108" t="s">
        <v>566</v>
      </c>
    </row>
    <row r="110" spans="3:7" ht="30.75" thickBot="1" x14ac:dyDescent="0.3">
      <c r="C110" s="41" t="s">
        <v>561</v>
      </c>
      <c r="D110" s="41" t="s">
        <v>562</v>
      </c>
      <c r="E110" s="41" t="s">
        <v>563</v>
      </c>
      <c r="F110" s="41" t="s">
        <v>564</v>
      </c>
      <c r="G110" s="41" t="s">
        <v>565</v>
      </c>
    </row>
    <row r="111" spans="3:7" x14ac:dyDescent="0.25">
      <c r="C111" s="40">
        <v>2005</v>
      </c>
      <c r="D111" s="99">
        <v>229373048</v>
      </c>
      <c r="E111" s="99">
        <v>2005</v>
      </c>
      <c r="F111" s="99">
        <v>47014.892672835253</v>
      </c>
      <c r="G111" s="99">
        <v>2030117353.1286089</v>
      </c>
    </row>
    <row r="112" spans="3:7" x14ac:dyDescent="0.25">
      <c r="C112" s="38">
        <v>2006</v>
      </c>
      <c r="D112" s="97">
        <v>223068821</v>
      </c>
      <c r="E112" s="97">
        <v>1756</v>
      </c>
      <c r="F112" s="97">
        <v>48422.50074411439</v>
      </c>
      <c r="G112" s="97">
        <v>2185603080.7484794</v>
      </c>
    </row>
    <row r="113" spans="3:7" x14ac:dyDescent="0.25">
      <c r="C113" s="38">
        <v>2007</v>
      </c>
      <c r="D113" s="97">
        <v>218487802</v>
      </c>
      <c r="E113" s="97">
        <v>2507</v>
      </c>
      <c r="F113" s="97">
        <v>49373.957660166765</v>
      </c>
      <c r="G113" s="97">
        <v>2239722265.3281136</v>
      </c>
    </row>
    <row r="114" spans="3:7" x14ac:dyDescent="0.25">
      <c r="C114" s="38">
        <v>2008</v>
      </c>
      <c r="D114" s="97">
        <v>214594985</v>
      </c>
      <c r="E114" s="97">
        <v>2909</v>
      </c>
      <c r="F114" s="97">
        <v>51041.943858678351</v>
      </c>
      <c r="G114" s="97">
        <v>2340525261.0242915</v>
      </c>
    </row>
    <row r="115" spans="3:7" x14ac:dyDescent="0.25">
      <c r="C115" s="38">
        <v>2009</v>
      </c>
      <c r="D115" s="97">
        <v>207460084</v>
      </c>
      <c r="E115" s="97">
        <v>2570</v>
      </c>
      <c r="F115" s="97">
        <v>50681.721487168805</v>
      </c>
      <c r="G115" s="97">
        <v>2430061437.7135887</v>
      </c>
    </row>
    <row r="116" spans="3:7" x14ac:dyDescent="0.25">
      <c r="C116" s="38">
        <v>2010</v>
      </c>
      <c r="D116" s="98" t="s">
        <v>418</v>
      </c>
      <c r="E116" s="97">
        <v>1788</v>
      </c>
      <c r="F116" s="98" t="s">
        <v>418</v>
      </c>
      <c r="G116" s="98" t="s">
        <v>418</v>
      </c>
    </row>
    <row r="117" spans="3:7" x14ac:dyDescent="0.25">
      <c r="C117" s="38">
        <v>2011</v>
      </c>
      <c r="D117" s="98" t="s">
        <v>418</v>
      </c>
      <c r="E117" s="97">
        <v>2342</v>
      </c>
      <c r="F117" s="98" t="s">
        <v>418</v>
      </c>
      <c r="G117" s="98" t="s">
        <v>418</v>
      </c>
    </row>
    <row r="118" spans="3:7" x14ac:dyDescent="0.25">
      <c r="C118" s="38">
        <v>2012</v>
      </c>
      <c r="D118" s="97">
        <v>197510422</v>
      </c>
      <c r="E118" s="97">
        <v>2195</v>
      </c>
      <c r="F118" s="98" t="s">
        <v>418</v>
      </c>
      <c r="G118" s="98" t="s">
        <v>418</v>
      </c>
    </row>
  </sheetData>
  <hyperlinks>
    <hyperlink ref="D28" r:id="rId1"/>
    <hyperlink ref="D66" r:id="rId2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59"/>
  <sheetViews>
    <sheetView zoomScale="85" zoomScaleNormal="85" workbookViewId="0"/>
  </sheetViews>
  <sheetFormatPr defaultRowHeight="15" x14ac:dyDescent="0.25"/>
  <cols>
    <col min="2" max="2" width="23.42578125" customWidth="1"/>
    <col min="3" max="3" width="25.5703125" customWidth="1"/>
    <col min="4" max="4" width="28" customWidth="1"/>
    <col min="5" max="9" width="18.140625" customWidth="1"/>
    <col min="10" max="10" width="16.7109375" customWidth="1"/>
    <col min="11" max="11" width="19.85546875" customWidth="1"/>
    <col min="12" max="26" width="9.85546875" bestFit="1" customWidth="1"/>
  </cols>
  <sheetData>
    <row r="2" spans="2:26" ht="14.45" x14ac:dyDescent="0.3">
      <c r="B2" s="14" t="s">
        <v>23</v>
      </c>
    </row>
    <row r="4" spans="2:26" ht="14.45" x14ac:dyDescent="0.3">
      <c r="B4" s="6" t="s">
        <v>27</v>
      </c>
      <c r="C4" s="6" t="s">
        <v>24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2:26" ht="14.45" x14ac:dyDescent="0.3">
      <c r="B5" s="60" t="s">
        <v>567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</row>
    <row r="6" spans="2:26" ht="14.45" x14ac:dyDescent="0.3">
      <c r="C6" t="s">
        <v>635</v>
      </c>
    </row>
    <row r="7" spans="2:26" ht="14.45" x14ac:dyDescent="0.3">
      <c r="C7" t="s">
        <v>625</v>
      </c>
    </row>
    <row r="8" spans="2:26" ht="14.45" x14ac:dyDescent="0.3">
      <c r="C8" t="s">
        <v>626</v>
      </c>
    </row>
    <row r="9" spans="2:26" ht="14.45" x14ac:dyDescent="0.3">
      <c r="C9" t="s">
        <v>627</v>
      </c>
    </row>
    <row r="10" spans="2:26" ht="14.45" x14ac:dyDescent="0.3">
      <c r="C10" t="s">
        <v>628</v>
      </c>
    </row>
    <row r="11" spans="2:26" ht="14.45" x14ac:dyDescent="0.3">
      <c r="C11" t="s">
        <v>629</v>
      </c>
    </row>
    <row r="12" spans="2:26" ht="14.45" x14ac:dyDescent="0.3">
      <c r="C12" t="s">
        <v>33</v>
      </c>
      <c r="D12" s="11" t="s">
        <v>630</v>
      </c>
    </row>
    <row r="13" spans="2:26" ht="14.45" x14ac:dyDescent="0.3">
      <c r="C13" t="s">
        <v>631</v>
      </c>
    </row>
    <row r="14" spans="2:26" ht="14.45" x14ac:dyDescent="0.3">
      <c r="C14" t="s">
        <v>33</v>
      </c>
      <c r="D14" s="11" t="s">
        <v>632</v>
      </c>
    </row>
    <row r="15" spans="2:26" ht="14.45" x14ac:dyDescent="0.3">
      <c r="C15" t="s">
        <v>633</v>
      </c>
    </row>
    <row r="16" spans="2:26" ht="14.45" x14ac:dyDescent="0.3">
      <c r="C16" t="s">
        <v>33</v>
      </c>
      <c r="D16" s="11" t="s">
        <v>634</v>
      </c>
    </row>
    <row r="17" spans="2:26" thickBot="1" x14ac:dyDescent="0.35"/>
    <row r="18" spans="2:26" x14ac:dyDescent="0.25">
      <c r="C18" s="142" t="s">
        <v>616</v>
      </c>
      <c r="D18" s="144" t="s">
        <v>617</v>
      </c>
      <c r="E18" s="145"/>
      <c r="F18" s="146"/>
      <c r="G18" s="144" t="s">
        <v>618</v>
      </c>
      <c r="H18" s="145"/>
      <c r="I18" s="146"/>
    </row>
    <row r="19" spans="2:26" ht="15.75" thickBot="1" x14ac:dyDescent="0.3">
      <c r="C19" s="143"/>
      <c r="D19" s="131" t="s">
        <v>619</v>
      </c>
      <c r="E19" s="132" t="s">
        <v>73</v>
      </c>
      <c r="F19" s="133" t="s">
        <v>620</v>
      </c>
      <c r="G19" s="131" t="s">
        <v>619</v>
      </c>
      <c r="H19" s="132" t="s">
        <v>73</v>
      </c>
      <c r="I19" s="133" t="s">
        <v>620</v>
      </c>
    </row>
    <row r="20" spans="2:26" ht="14.45" x14ac:dyDescent="0.3">
      <c r="C20" s="122">
        <v>2013</v>
      </c>
      <c r="D20" s="127">
        <v>3.7900000000000003E-2</v>
      </c>
      <c r="E20" s="128">
        <v>8.8000000000000005E-3</v>
      </c>
      <c r="F20" s="129">
        <v>0.23469999999999999</v>
      </c>
      <c r="G20" s="130">
        <v>0.96209999999999996</v>
      </c>
      <c r="H20" s="128">
        <v>0.99119999999999997</v>
      </c>
      <c r="I20" s="129">
        <f>1-F20</f>
        <v>0.76529999999999998</v>
      </c>
    </row>
    <row r="21" spans="2:26" thickBot="1" x14ac:dyDescent="0.35">
      <c r="C21" s="122">
        <v>2015</v>
      </c>
      <c r="D21" s="123">
        <v>0.2641</v>
      </c>
      <c r="E21" s="124">
        <v>1.3100000000000001E-2</v>
      </c>
      <c r="F21" s="125">
        <v>0.307</v>
      </c>
      <c r="G21" s="126">
        <f>1-D21</f>
        <v>0.7359</v>
      </c>
      <c r="H21" s="124">
        <f>1-E21</f>
        <v>0.9869</v>
      </c>
      <c r="I21" s="125">
        <f>1-F21</f>
        <v>0.69300000000000006</v>
      </c>
    </row>
    <row r="23" spans="2:26" ht="14.45" x14ac:dyDescent="0.3">
      <c r="B23" s="60" t="s">
        <v>568</v>
      </c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</row>
    <row r="24" spans="2:26" ht="14.45" x14ac:dyDescent="0.3">
      <c r="C24" t="s">
        <v>636</v>
      </c>
    </row>
    <row r="25" spans="2:26" ht="14.45" x14ac:dyDescent="0.3">
      <c r="C25" t="s">
        <v>637</v>
      </c>
    </row>
    <row r="26" spans="2:26" ht="14.45" x14ac:dyDescent="0.3">
      <c r="C26" t="s">
        <v>638</v>
      </c>
    </row>
    <row r="27" spans="2:26" ht="14.45" x14ac:dyDescent="0.3">
      <c r="C27" t="s">
        <v>639</v>
      </c>
    </row>
    <row r="28" spans="2:26" thickBot="1" x14ac:dyDescent="0.35"/>
    <row r="29" spans="2:26" x14ac:dyDescent="0.25">
      <c r="C29" s="142" t="s">
        <v>616</v>
      </c>
      <c r="D29" s="144" t="s">
        <v>621</v>
      </c>
      <c r="E29" s="145"/>
      <c r="F29" s="146"/>
      <c r="G29" s="144" t="s">
        <v>622</v>
      </c>
      <c r="H29" s="145"/>
      <c r="I29" s="146"/>
    </row>
    <row r="30" spans="2:26" ht="15.75" thickBot="1" x14ac:dyDescent="0.3">
      <c r="C30" s="143"/>
      <c r="D30" s="131" t="s">
        <v>619</v>
      </c>
      <c r="E30" s="132" t="s">
        <v>73</v>
      </c>
      <c r="F30" s="133" t="s">
        <v>620</v>
      </c>
      <c r="G30" s="131" t="s">
        <v>619</v>
      </c>
      <c r="H30" s="132" t="s">
        <v>73</v>
      </c>
      <c r="I30" s="133" t="s">
        <v>620</v>
      </c>
    </row>
    <row r="31" spans="2:26" ht="14.45" x14ac:dyDescent="0.3">
      <c r="C31" s="122">
        <v>2013</v>
      </c>
      <c r="D31" s="127">
        <v>0.73699999999999999</v>
      </c>
      <c r="E31" s="81">
        <v>0.17</v>
      </c>
      <c r="F31" s="136">
        <v>0.81</v>
      </c>
      <c r="G31" s="127">
        <v>0.26300000000000001</v>
      </c>
      <c r="H31" s="81">
        <v>0.83</v>
      </c>
      <c r="I31" s="136">
        <v>0.19</v>
      </c>
    </row>
    <row r="32" spans="2:26" thickBot="1" x14ac:dyDescent="0.35">
      <c r="C32" s="122">
        <v>2015</v>
      </c>
      <c r="D32" s="123">
        <f>1-G32</f>
        <v>0.75989769175750377</v>
      </c>
      <c r="E32" s="134">
        <v>0.15</v>
      </c>
      <c r="F32" s="135">
        <v>0.81</v>
      </c>
      <c r="G32" s="126">
        <v>0.24010230824249629</v>
      </c>
      <c r="H32" s="134">
        <v>0.85</v>
      </c>
      <c r="I32" s="135">
        <v>0.19</v>
      </c>
    </row>
    <row r="33" spans="2:26" ht="14.45" x14ac:dyDescent="0.3">
      <c r="C33" s="31"/>
      <c r="D33" s="116"/>
      <c r="E33" s="31"/>
      <c r="F33" s="31"/>
      <c r="G33" s="31"/>
      <c r="H33" s="31"/>
      <c r="I33" s="31"/>
    </row>
    <row r="34" spans="2:26" x14ac:dyDescent="0.25">
      <c r="B34" s="60" t="s">
        <v>623</v>
      </c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</row>
    <row r="35" spans="2:26" x14ac:dyDescent="0.25">
      <c r="C35" t="s">
        <v>642</v>
      </c>
    </row>
    <row r="36" spans="2:26" x14ac:dyDescent="0.25">
      <c r="C36" t="s">
        <v>640</v>
      </c>
    </row>
    <row r="37" spans="2:26" x14ac:dyDescent="0.25">
      <c r="D37" t="s">
        <v>641</v>
      </c>
    </row>
    <row r="38" spans="2:26" x14ac:dyDescent="0.25">
      <c r="C38" t="s">
        <v>643</v>
      </c>
    </row>
    <row r="40" spans="2:26" x14ac:dyDescent="0.25">
      <c r="C40" s="117" t="s">
        <v>624</v>
      </c>
      <c r="D40" s="118"/>
      <c r="E40" s="119">
        <v>0.22</v>
      </c>
    </row>
    <row r="42" spans="2:26" x14ac:dyDescent="0.25">
      <c r="B42" s="60" t="s">
        <v>37</v>
      </c>
      <c r="C42" s="60" t="s">
        <v>38</v>
      </c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</row>
    <row r="43" spans="2:26" x14ac:dyDescent="0.25">
      <c r="C43" t="s">
        <v>522</v>
      </c>
    </row>
    <row r="44" spans="2:26" x14ac:dyDescent="0.25">
      <c r="C44" t="s">
        <v>644</v>
      </c>
    </row>
    <row r="45" spans="2:26" x14ac:dyDescent="0.25">
      <c r="C45" t="s">
        <v>82</v>
      </c>
    </row>
    <row r="46" spans="2:26" x14ac:dyDescent="0.25">
      <c r="C46" s="12" t="s">
        <v>645</v>
      </c>
    </row>
    <row r="47" spans="2:26" x14ac:dyDescent="0.25">
      <c r="C47" s="12" t="s">
        <v>647</v>
      </c>
    </row>
    <row r="48" spans="2:26" x14ac:dyDescent="0.25">
      <c r="C48" s="12" t="s">
        <v>646</v>
      </c>
    </row>
    <row r="50" spans="3:5" x14ac:dyDescent="0.25">
      <c r="C50" s="14" t="s">
        <v>525</v>
      </c>
    </row>
    <row r="51" spans="3:5" x14ac:dyDescent="0.25">
      <c r="C51" s="138" t="s">
        <v>569</v>
      </c>
      <c r="D51" s="139" t="s">
        <v>517</v>
      </c>
      <c r="E51" s="121"/>
    </row>
    <row r="52" spans="3:5" x14ac:dyDescent="0.25">
      <c r="C52" s="120">
        <v>2007</v>
      </c>
      <c r="D52" s="137">
        <v>1144.7491599999998</v>
      </c>
      <c r="E52" s="121"/>
    </row>
    <row r="53" spans="3:5" x14ac:dyDescent="0.25">
      <c r="C53" s="120">
        <v>2008</v>
      </c>
      <c r="D53" s="137">
        <v>1126.6922109999998</v>
      </c>
    </row>
    <row r="54" spans="3:5" x14ac:dyDescent="0.25">
      <c r="C54" s="120">
        <v>2009</v>
      </c>
      <c r="D54" s="137">
        <v>1169.5196470000001</v>
      </c>
    </row>
    <row r="55" spans="3:5" x14ac:dyDescent="0.25">
      <c r="C55" s="120">
        <v>2010</v>
      </c>
      <c r="D55" s="137">
        <v>1141.7732490000001</v>
      </c>
    </row>
    <row r="56" spans="3:5" x14ac:dyDescent="0.25">
      <c r="C56" s="120">
        <v>2011</v>
      </c>
      <c r="D56" s="137">
        <v>1092.6207279999999</v>
      </c>
    </row>
    <row r="57" spans="3:5" x14ac:dyDescent="0.25">
      <c r="C57" s="120">
        <v>2012</v>
      </c>
      <c r="D57" s="137">
        <v>1085.0423249999999</v>
      </c>
    </row>
    <row r="58" spans="3:5" ht="15.75" thickBot="1" x14ac:dyDescent="0.3">
      <c r="C58" s="120">
        <v>2013</v>
      </c>
      <c r="D58" s="137">
        <v>1125.6161230000002</v>
      </c>
    </row>
    <row r="59" spans="3:5" ht="15.75" thickBot="1" x14ac:dyDescent="0.3">
      <c r="C59" s="140" t="s">
        <v>648</v>
      </c>
      <c r="D59" s="141">
        <f>AVERAGE(D52:D58)</f>
        <v>1126.573349</v>
      </c>
    </row>
  </sheetData>
  <mergeCells count="6">
    <mergeCell ref="C18:C19"/>
    <mergeCell ref="D18:F18"/>
    <mergeCell ref="G18:I18"/>
    <mergeCell ref="C29:C30"/>
    <mergeCell ref="D29:F29"/>
    <mergeCell ref="G29:I29"/>
  </mergeCells>
  <hyperlinks>
    <hyperlink ref="D12" r:id="rId1"/>
    <hyperlink ref="D14" r:id="rId2"/>
    <hyperlink ref="D16" r:id="rId3"/>
  </hyperlinks>
  <pageMargins left="0.7" right="0.7" top="0.75" bottom="0.75" header="0.3" footer="0.3"/>
  <pageSetup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AIMS Notes</vt:lpstr>
      <vt:lpstr>Bibliography</vt:lpstr>
      <vt:lpstr>Industrial</vt:lpstr>
      <vt:lpstr>Agriculture</vt:lpstr>
      <vt:lpstr>Mining</vt:lpstr>
      <vt:lpstr>Street Lighting</vt:lpstr>
    </vt:vector>
  </TitlesOfParts>
  <Company>Navigant Consulting,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Navigant</dc:creator>
  <cp:lastModifiedBy>Franzese, Peter</cp:lastModifiedBy>
  <dcterms:created xsi:type="dcterms:W3CDTF">2015-03-10T12:31:52Z</dcterms:created>
  <dcterms:modified xsi:type="dcterms:W3CDTF">2015-10-21T18:57:30Z</dcterms:modified>
</cp:coreProperties>
</file>